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 tabRatio="882" activeTab="8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P25" i="11"/>
  <c r="P26" i="11"/>
  <c r="P27" i="11"/>
  <c r="P28" i="11"/>
  <c r="P29" i="11"/>
  <c r="P30" i="11"/>
  <c r="P31" i="11"/>
  <c r="P32" i="11"/>
  <c r="P33" i="11"/>
  <c r="P34" i="11"/>
  <c r="P35" i="11"/>
  <c r="P36" i="11"/>
  <c r="P37" i="11"/>
  <c r="P38" i="11"/>
  <c r="P39" i="11"/>
  <c r="P40" i="11"/>
  <c r="P41" i="11"/>
  <c r="P42" i="11"/>
  <c r="P43" i="11"/>
  <c r="P44" i="11"/>
  <c r="P45" i="11"/>
  <c r="P46" i="11"/>
  <c r="P47" i="11"/>
  <c r="P48" i="11"/>
  <c r="P49" i="11"/>
  <c r="P50" i="11"/>
  <c r="P51" i="11"/>
  <c r="P52" i="11"/>
  <c r="P53" i="11"/>
  <c r="P54" i="11"/>
  <c r="P55" i="11"/>
  <c r="P56" i="11"/>
  <c r="P57" i="11"/>
  <c r="P58" i="11"/>
  <c r="P59" i="11"/>
  <c r="P60" i="11"/>
  <c r="P61" i="11"/>
  <c r="P62" i="11"/>
  <c r="P63" i="11"/>
  <c r="P64" i="11"/>
  <c r="P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<sst xmlns="http://schemas.openxmlformats.org/spreadsheetml/2006/main" count="1142" uniqueCount="401">
  <si>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</si>
  <si>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</si>
  <si>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</si>
  <si>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</si>
  <si>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</si>
  <si>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</si>
  <si>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</si>
  <si>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</si>
  <si>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</si>
  <si>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</si>
  <si>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</si>
  <si>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</si>
  <si>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</si>
  <si>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</si>
  <si>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</si>
  <si>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</si>
  <si>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</si>
  <si>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</si>
  <si>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</si>
  <si>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</si>
  <si>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</si>
  <si>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</si>
  <si>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</si>
  <si>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</si>
  <si>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</si>
  <si>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</si>
  <si>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</si>
  <si>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</si>
  <si>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</si>
  <si>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</si>
  <si>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</si>
  <si>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</si>
  <si>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</si>
  <si>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</si>
  <si>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</si>
  <si>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</si>
  <si>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</si>
  <si>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</si>
  <si>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</si>
  <si>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</si>
  <si>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</si>
  <si>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</si>
  <si>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</si>
  <si>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</si>
  <si>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</si>
  <si>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</si>
  <si>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</si>
  <si>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</si>
  <si>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</si>
  <si>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</si>
  <si>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</si>
  <si>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</si>
  <si>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</si>
  <si>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</si>
  <si>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</si>
  <si>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</si>
  <si>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</si>
  <si>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</si>
  <si>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</si>
  <si>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</si>
  <si>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</si>
  <si>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</si>
  <si>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</si>
  <si>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</si>
  <si>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</si>
  <si>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</si>
  <si>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</si>
  <si>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</si>
  <si>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</si>
  <si>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</si>
  <si>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</si>
  <si>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</si>
  <si>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</si>
  <si>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</si>
  <si>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</si>
  <si>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</si>
  <si>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</si>
  <si>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</si>
  <si>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</si>
  <si>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</si>
  <si>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</si>
  <si>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</si>
  <si>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</si>
  <si>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</si>
  <si>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</si>
  <si>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</si>
  <si>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</si>
  <si>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</si>
  <si>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</si>
  <si>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</si>
  <si>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</si>
  <si>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</si>
  <si>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</si>
  <si>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</si>
  <si>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</si>
  <si>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</si>
  <si>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</si>
  <si>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</si>
  <si>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</si>
  <si>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</si>
  <si>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</si>
  <si>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</si>
  <si>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</si>
  <si>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</si>
  <si>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</si>
  <si>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</si>
  <si>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</si>
  <si>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</si>
  <si>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</si>
  <si>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</si>
  <si>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</si>
  <si>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</si>
  <si>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</si>
  <si>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</si>
  <si>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</si>
  <si>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</si>
  <si>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</si>
  <si>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</si>
  <si>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</si>
  <si>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</si>
  <si>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</si>
  <si>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</si>
  <si>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</si>
  <si>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</si>
  <si>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</si>
  <si>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</si>
  <si>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</si>
  <si>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</si>
  <si>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</si>
  <si>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</si>
  <si>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</si>
  <si>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</si>
  <si>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</si>
  <si>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</si>
  <si>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</si>
  <si>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</si>
  <si>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</si>
  <si>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</si>
  <si>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</si>
  <si>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</si>
  <si>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</si>
  <si>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</si>
  <si>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</si>
  <si>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</si>
  <si>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</si>
  <si>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</si>
  <si>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</si>
  <si>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</si>
  <si>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</si>
  <si>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</si>
  <si>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</si>
  <si>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</si>
  <si>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</si>
  <si>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</si>
  <si>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</si>
  <si>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</si>
  <si>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</si>
  <si>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</si>
  <si>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</si>
  <si>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</si>
  <si>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</si>
  <si>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</si>
  <si>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</si>
  <si>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</si>
  <si>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</si>
  <si>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</si>
  <si>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</si>
  <si>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</si>
  <si>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</si>
  <si>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</si>
  <si>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</si>
  <si>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</si>
  <si>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</si>
  <si>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</si>
  <si>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</si>
  <si>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</si>
  <si>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</si>
  <si>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</si>
  <si>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</si>
  <si>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</si>
  <si>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</si>
  <si>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</si>
  <si>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</si>
  <si>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</si>
  <si>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</si>
  <si>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</si>
  <si>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</si>
  <si>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</si>
  <si>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</si>
  <si>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</si>
  <si>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</si>
  <si>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</si>
  <si>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</si>
  <si>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</si>
  <si>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</si>
  <si>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</si>
  <si>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</si>
  <si>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</si>
  <si>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</si>
  <si>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</si>
  <si>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</si>
  <si>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</si>
  <si>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</si>
  <si>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</si>
  <si>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</si>
  <si>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</si>
  <si>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</si>
  <si>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</si>
  <si>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</si>
  <si>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</si>
  <si>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</si>
  <si>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</si>
  <si>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</si>
  <si>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</si>
  <si>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</si>
  <si>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</si>
  <si>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</si>
  <si>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</si>
  <si>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</si>
  <si>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</si>
  <si>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</si>
  <si>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</si>
  <si>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</si>
  <si>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</si>
  <si>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</si>
  <si>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</si>
  <si>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</si>
  <si>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</si>
  <si>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</si>
  <si>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</si>
  <si>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</si>
  <si>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</si>
  <si>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</si>
  <si>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</si>
  <si>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</si>
  <si>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</si>
  <si>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</si>
  <si>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</si>
  <si>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</si>
  <si>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</si>
  <si>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</si>
  <si>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</si>
  <si>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</si>
  <si>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</si>
  <si>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</si>
  <si>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</si>
  <si>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</si>
  <si>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</si>
  <si>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</si>
  <si>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</si>
  <si>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</si>
  <si>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</si>
  <si>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</si>
  <si>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</si>
  <si>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</si>
  <si>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</si>
  <si>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</si>
  <si>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</si>
  <si>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</si>
  <si>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</si>
  <si>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</si>
  <si>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</si>
  <si>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</si>
  <si>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</si>
  <si>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</si>
  <si>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</si>
  <si>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</si>
  <si>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</si>
  <si>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</si>
  <si>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</si>
  <si>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</si>
  <si>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</si>
  <si>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</si>
  <si>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</si>
  <si>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</si>
  <si>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</si>
  <si>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</si>
  <si>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</si>
  <si>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</si>
  <si>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</si>
  <si>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</si>
  <si>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</si>
  <si>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</si>
  <si>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</si>
  <si>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</si>
  <si>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</si>
  <si>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</si>
  <si>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</si>
  <si>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</si>
  <si>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</si>
  <si>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</si>
  <si>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</si>
  <si>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</si>
  <si>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</si>
  <si>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</si>
  <si>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</si>
  <si>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</si>
  <si>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</si>
  <si>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</si>
  <si>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</si>
  <si>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</si>
  <si>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</si>
  <si>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</si>
  <si>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</si>
  <si>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</si>
  <si>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</si>
  <si>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</si>
  <si>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</si>
  <si>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</si>
  <si>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</si>
  <si>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</si>
  <si>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</si>
  <si>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</si>
  <si>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</si>
  <si>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</si>
  <si>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</si>
  <si>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</si>
  <si>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</si>
  <si>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</si>
  <si>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</si>
  <si>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</si>
  <si>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</si>
  <si>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</si>
  <si>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</si>
  <si>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</si>
  <si>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</si>
  <si>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</si>
  <si>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</si>
  <si>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</si>
  <si>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</si>
  <si>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</si>
  <si>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</si>
  <si>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</si>
  <si>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</si>
  <si>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</si>
  <si>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</si>
  <si>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</si>
  <si>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</si>
  <si>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</si>
  <si>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</si>
  <si>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</si>
  <si>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</si>
  <si>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</si>
  <si>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</si>
  <si>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</si>
  <si>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</si>
  <si>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</si>
  <si>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</si>
  <si>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</si>
  <si>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</si>
  <si>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</si>
  <si>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</si>
  <si>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</si>
  <si>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</si>
  <si>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Проектирование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</si>
  <si>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</si>
  <si>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</si>
  <si>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</si>
  <si>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</si>
  <si>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</si>
  <si>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</si>
  <si>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</si>
  <si>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</si>
  <si>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</si>
  <si>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</si>
  <si>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</si>
  <si>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</si>
  <si>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</si>
  <si>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</si>
  <si>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</si>
  <si>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</si>
  <si>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</si>
  <si>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</si>
  <si>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</si>
  <si>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</si>
  <si>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</si>
  <si>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</si>
  <si>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</si>
  <si>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</si>
  <si>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</si>
  <si>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</si>
  <si>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</si>
  <si>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</si>
  <si>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</si>
  <si>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</si>
  <si>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</si>
  <si>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Год раскрытия информации: 2025 год</t>
  </si>
  <si>
    <t>Ленинградская обл.</t>
  </si>
  <si>
    <t>Коммерческое предложение</t>
  </si>
  <si>
    <t>И</t>
  </si>
  <si>
    <t>1 шт</t>
  </si>
  <si>
    <t>Автомобиль</t>
  </si>
  <si>
    <t>Приобретение РИСЭ 500 кВт  (АД-500С-Т400-2Р) на базе полноприводного автомобиля КАМАЗ 43118 1 шт.</t>
  </si>
  <si>
    <t>Р/СЗ/47/03/0007</t>
  </si>
  <si>
    <t>Прочие инвестиционные проекты</t>
  </si>
  <si>
    <t xml:space="preserve">Повышение качества и надежности электроснабжения. </t>
  </si>
  <si>
    <t>по состоянию на 01.01.года 2025</t>
  </si>
  <si>
    <t>Факт года 2024</t>
  </si>
  <si>
    <t>поставка</t>
  </si>
  <si>
    <t>ТКП</t>
  </si>
  <si>
    <t>Поставка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</si>
</sst>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7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3" zoomScale="70" zoomScaleNormal="70" workbookViewId="0">
      <selection activeCell="C49" sqref="C49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4" t="s">
        <v>386</v>
      </c>
      <c r="B5" s="174"/>
      <c r="C5" s="174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6" t="s">
        <v>351</v>
      </c>
      <c r="B9" s="176"/>
      <c r="C9" s="176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6" t="s">
        <v>393</v>
      </c>
      <c r="B12" s="176"/>
      <c r="C12" s="176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8" t="s">
        <v>392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79" t="s">
        <v>7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394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353</v>
      </c>
      <c r="C23" s="59" t="s">
        <v>391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1"/>
      <c r="B24" s="172"/>
      <c r="C24" s="173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352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356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356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352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352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352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352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352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352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352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352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352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352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352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1"/>
      <c r="B39" s="172"/>
      <c r="C39" s="173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390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352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352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352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352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352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352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1"/>
      <c r="B47" s="172"/>
      <c r="C47" s="173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38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31.666666666666668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8" t="str">
        <f>'1. паспорт местоположение'!A5:C5</f>
        <v>Год раскрытия информации: 2025 год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28" s="2" customFormat="1" ht="15.75" x14ac:dyDescent="0.2">
      <c r="A5" s="6"/>
    </row>
    <row r="6" spans="1:28" s="2" customFormat="1" ht="18.75" x14ac:dyDescent="0.2">
      <c r="A6" s="189" t="s">
        <v>3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0" t="str">
        <f>'[1]1. паспорт местоположение'!A9:C9</f>
        <v>Филиал "Северо-Западный" АО "Оборонэнерго"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1" t="s">
        <v>4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9"/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0" t="str">
        <f>'1. паспорт местоположение'!A12:C12</f>
        <v>Р/СЗ/47/03/0007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1" t="s">
        <v>5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2"/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0" t="str">
        <f>'1. паспорт местоположение'!A15:C15</f>
        <v>Приобретение РИСЭ 500 кВт  (АД-500С-Т400-2Р) на базе полноприводного автомобиля КАМАЗ 43118 1 шт.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91" t="s">
        <v>6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4" t="s">
        <v>362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1" t="s">
        <v>8</v>
      </c>
      <c r="B19" s="181" t="s">
        <v>363</v>
      </c>
      <c r="C19" s="186" t="s">
        <v>364</v>
      </c>
      <c r="D19" s="181" t="s">
        <v>365</v>
      </c>
      <c r="E19" s="181" t="s">
        <v>366</v>
      </c>
      <c r="F19" s="181" t="s">
        <v>367</v>
      </c>
      <c r="G19" s="181" t="s">
        <v>368</v>
      </c>
      <c r="H19" s="181" t="s">
        <v>369</v>
      </c>
      <c r="I19" s="181" t="s">
        <v>370</v>
      </c>
      <c r="J19" s="181" t="s">
        <v>371</v>
      </c>
      <c r="K19" s="181" t="s">
        <v>60</v>
      </c>
      <c r="L19" s="181" t="s">
        <v>372</v>
      </c>
      <c r="M19" s="181" t="s">
        <v>373</v>
      </c>
      <c r="N19" s="181" t="s">
        <v>374</v>
      </c>
      <c r="O19" s="181" t="s">
        <v>375</v>
      </c>
      <c r="P19" s="181" t="s">
        <v>376</v>
      </c>
      <c r="Q19" s="181" t="s">
        <v>377</v>
      </c>
      <c r="R19" s="181"/>
      <c r="S19" s="182" t="s">
        <v>378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1"/>
      <c r="B20" s="181"/>
      <c r="C20" s="187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55" t="s">
        <v>379</v>
      </c>
      <c r="R20" s="156" t="s">
        <v>380</v>
      </c>
      <c r="S20" s="182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352</v>
      </c>
      <c r="B22" s="160" t="s">
        <v>352</v>
      </c>
      <c r="C22" s="160" t="s">
        <v>352</v>
      </c>
      <c r="D22" s="160" t="s">
        <v>352</v>
      </c>
      <c r="E22" s="160" t="s">
        <v>352</v>
      </c>
      <c r="F22" s="160" t="s">
        <v>352</v>
      </c>
      <c r="G22" s="160" t="s">
        <v>352</v>
      </c>
      <c r="H22" s="160" t="s">
        <v>352</v>
      </c>
      <c r="I22" s="160" t="s">
        <v>352</v>
      </c>
      <c r="J22" s="160" t="s">
        <v>352</v>
      </c>
      <c r="K22" s="160" t="s">
        <v>352</v>
      </c>
      <c r="L22" s="160" t="s">
        <v>352</v>
      </c>
      <c r="M22" s="160" t="s">
        <v>352</v>
      </c>
      <c r="N22" s="160" t="s">
        <v>352</v>
      </c>
      <c r="O22" s="160" t="s">
        <v>352</v>
      </c>
      <c r="P22" s="160" t="s">
        <v>352</v>
      </c>
      <c r="Q22" s="160" t="s">
        <v>352</v>
      </c>
      <c r="R22" s="160" t="s">
        <v>352</v>
      </c>
      <c r="S22" s="160" t="s">
        <v>352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K31" sqref="K31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8" t="str">
        <f>'2. паспорт ТП'!A4:S4</f>
        <v>Год раскрытия информации: 2025 год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</row>
    <row r="7" spans="1:20" s="2" customFormat="1" x14ac:dyDescent="0.2">
      <c r="A7" s="6"/>
      <c r="H7" s="4"/>
    </row>
    <row r="8" spans="1:20" s="2" customFormat="1" ht="18.75" x14ac:dyDescent="0.2">
      <c r="A8" s="189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</row>
    <row r="9" spans="1:20" s="2" customFormat="1" ht="18.75" x14ac:dyDescent="0.2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</row>
    <row r="10" spans="1:20" s="2" customFormat="1" ht="18.75" customHeight="1" x14ac:dyDescent="0.2">
      <c r="A10" s="190" t="s">
        <v>351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</row>
    <row r="11" spans="1:20" s="2" customFormat="1" ht="18.75" customHeight="1" x14ac:dyDescent="0.2">
      <c r="A11" s="191" t="s">
        <v>4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</row>
    <row r="12" spans="1:20" s="2" customFormat="1" ht="18.75" x14ac:dyDescent="0.2">
      <c r="A12" s="189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</row>
    <row r="13" spans="1:20" s="2" customFormat="1" ht="18.75" customHeight="1" x14ac:dyDescent="0.2">
      <c r="A13" s="190" t="str">
        <f>'2. паспорт ТП'!A11:S11</f>
        <v>Р/СЗ/47/03/0007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</row>
    <row r="14" spans="1:20" s="2" customFormat="1" ht="18.75" customHeight="1" x14ac:dyDescent="0.2">
      <c r="A14" s="191" t="s">
        <v>5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</row>
    <row r="15" spans="1:20" s="10" customFormat="1" ht="15.7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</row>
    <row r="16" spans="1:20" s="11" customFormat="1" ht="50.25" customHeight="1" x14ac:dyDescent="0.2">
      <c r="A16" s="190" t="str">
        <f>'2. паспорт ТП'!A14:S14</f>
        <v>Приобретение РИСЭ 500 кВт  (АД-500С-Т400-2Р) на базе полноприводного автомобиля КАМАЗ 43118 1 шт.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</row>
    <row r="17" spans="1:113" s="11" customFormat="1" ht="15" customHeight="1" x14ac:dyDescent="0.2">
      <c r="A17" s="191" t="s">
        <v>6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</row>
    <row r="18" spans="1:113" s="11" customFormat="1" ht="15" customHeight="1" x14ac:dyDescent="0.2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</row>
    <row r="19" spans="1:113" s="11" customFormat="1" ht="15" customHeight="1" x14ac:dyDescent="0.2">
      <c r="A19" s="194" t="s">
        <v>61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14" customFormat="1" ht="21" customHeigh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</row>
    <row r="21" spans="1:113" ht="46.5" customHeight="1" x14ac:dyDescent="0.25">
      <c r="A21" s="196" t="s">
        <v>8</v>
      </c>
      <c r="B21" s="199" t="s">
        <v>62</v>
      </c>
      <c r="C21" s="200"/>
      <c r="D21" s="203" t="s">
        <v>63</v>
      </c>
      <c r="E21" s="199" t="s">
        <v>64</v>
      </c>
      <c r="F21" s="200"/>
      <c r="G21" s="199" t="s">
        <v>65</v>
      </c>
      <c r="H21" s="200"/>
      <c r="I21" s="199" t="s">
        <v>66</v>
      </c>
      <c r="J21" s="200"/>
      <c r="K21" s="203" t="s">
        <v>67</v>
      </c>
      <c r="L21" s="199" t="s">
        <v>68</v>
      </c>
      <c r="M21" s="200"/>
      <c r="N21" s="199" t="s">
        <v>69</v>
      </c>
      <c r="O21" s="200"/>
      <c r="P21" s="203" t="s">
        <v>70</v>
      </c>
      <c r="Q21" s="206" t="s">
        <v>71</v>
      </c>
      <c r="R21" s="207"/>
      <c r="S21" s="206" t="s">
        <v>72</v>
      </c>
      <c r="T21" s="207"/>
    </row>
    <row r="22" spans="1:113" ht="204.75" customHeight="1" x14ac:dyDescent="0.25">
      <c r="A22" s="197"/>
      <c r="B22" s="201"/>
      <c r="C22" s="202"/>
      <c r="D22" s="204"/>
      <c r="E22" s="201"/>
      <c r="F22" s="202"/>
      <c r="G22" s="201"/>
      <c r="H22" s="202"/>
      <c r="I22" s="201"/>
      <c r="J22" s="202"/>
      <c r="K22" s="205"/>
      <c r="L22" s="201"/>
      <c r="M22" s="202"/>
      <c r="N22" s="201"/>
      <c r="O22" s="202"/>
      <c r="P22" s="205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8"/>
      <c r="B23" s="16" t="s">
        <v>77</v>
      </c>
      <c r="C23" s="16" t="s">
        <v>78</v>
      </c>
      <c r="D23" s="205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 t="s">
        <v>352</v>
      </c>
      <c r="B25" s="60" t="s">
        <v>352</v>
      </c>
      <c r="C25" s="60" t="s">
        <v>352</v>
      </c>
      <c r="D25" s="60" t="s">
        <v>352</v>
      </c>
      <c r="E25" s="60" t="s">
        <v>352</v>
      </c>
      <c r="F25" s="60" t="s">
        <v>352</v>
      </c>
      <c r="G25" s="60" t="s">
        <v>352</v>
      </c>
      <c r="H25" s="60" t="s">
        <v>352</v>
      </c>
      <c r="I25" s="60" t="s">
        <v>352</v>
      </c>
      <c r="J25" s="60" t="s">
        <v>352</v>
      </c>
      <c r="K25" s="60" t="s">
        <v>352</v>
      </c>
      <c r="L25" s="60" t="s">
        <v>352</v>
      </c>
      <c r="M25" s="60" t="s">
        <v>352</v>
      </c>
      <c r="N25" s="60" t="s">
        <v>352</v>
      </c>
      <c r="O25" s="60" t="s">
        <v>352</v>
      </c>
      <c r="P25" s="60" t="s">
        <v>352</v>
      </c>
      <c r="Q25" s="60" t="s">
        <v>352</v>
      </c>
      <c r="R25" s="60" t="s">
        <v>352</v>
      </c>
      <c r="S25" s="60" t="s">
        <v>352</v>
      </c>
      <c r="T25" s="60" t="s">
        <v>352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3" t="s">
        <v>80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J30" sqref="J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8" t="str">
        <f>'3.1. паспорт Техсостояние ПС'!A6:T6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9" t="s">
        <v>3</v>
      </c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0" t="s">
        <v>351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</row>
    <row r="10" spans="1:27" s="2" customFormat="1" x14ac:dyDescent="0.2">
      <c r="E10" s="191" t="s">
        <v>4</v>
      </c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0" t="str">
        <f>'3.1. паспорт Техсостояние ПС'!A13:T13</f>
        <v>Р/СЗ/47/03/0007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</row>
    <row r="13" spans="1:27" s="2" customFormat="1" x14ac:dyDescent="0.2">
      <c r="E13" s="191" t="s">
        <v>5</v>
      </c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0" t="str">
        <f>'3.1. паспорт Техсостояние ПС'!A16:T16</f>
        <v>Приобретение РИСЭ 500 кВт  (АД-500С-Т400-2Р) на базе полноприводного автомобиля КАМАЗ 43118 1 шт.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</row>
    <row r="16" spans="1:27" s="11" customFormat="1" x14ac:dyDescent="0.2">
      <c r="E16" s="191" t="s">
        <v>6</v>
      </c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18.75" x14ac:dyDescent="0.25">
      <c r="A19" s="194" t="s">
        <v>91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14" customFormat="1" x14ac:dyDescent="0.25"/>
    <row r="21" spans="1:27" ht="15.75" customHeight="1" x14ac:dyDescent="0.25">
      <c r="A21" s="212" t="s">
        <v>8</v>
      </c>
      <c r="B21" s="208" t="s">
        <v>92</v>
      </c>
      <c r="C21" s="209"/>
      <c r="D21" s="208" t="s">
        <v>93</v>
      </c>
      <c r="E21" s="209"/>
      <c r="F21" s="206" t="s">
        <v>60</v>
      </c>
      <c r="G21" s="215"/>
      <c r="H21" s="215"/>
      <c r="I21" s="207"/>
      <c r="J21" s="212" t="s">
        <v>94</v>
      </c>
      <c r="K21" s="208" t="s">
        <v>95</v>
      </c>
      <c r="L21" s="209"/>
      <c r="M21" s="208" t="s">
        <v>96</v>
      </c>
      <c r="N21" s="209"/>
      <c r="O21" s="208" t="s">
        <v>97</v>
      </c>
      <c r="P21" s="209"/>
      <c r="Q21" s="208" t="s">
        <v>98</v>
      </c>
      <c r="R21" s="209"/>
      <c r="S21" s="212" t="s">
        <v>99</v>
      </c>
      <c r="T21" s="212" t="s">
        <v>100</v>
      </c>
      <c r="U21" s="212" t="s">
        <v>101</v>
      </c>
      <c r="V21" s="208" t="s">
        <v>102</v>
      </c>
      <c r="W21" s="209"/>
      <c r="X21" s="206" t="s">
        <v>71</v>
      </c>
      <c r="Y21" s="215"/>
      <c r="Z21" s="206" t="s">
        <v>72</v>
      </c>
      <c r="AA21" s="215"/>
    </row>
    <row r="22" spans="1:27" ht="141.75" x14ac:dyDescent="0.25">
      <c r="A22" s="214"/>
      <c r="B22" s="210"/>
      <c r="C22" s="211"/>
      <c r="D22" s="210"/>
      <c r="E22" s="211"/>
      <c r="F22" s="206" t="s">
        <v>103</v>
      </c>
      <c r="G22" s="207"/>
      <c r="H22" s="206" t="s">
        <v>104</v>
      </c>
      <c r="I22" s="207"/>
      <c r="J22" s="213"/>
      <c r="K22" s="210"/>
      <c r="L22" s="211"/>
      <c r="M22" s="210"/>
      <c r="N22" s="211"/>
      <c r="O22" s="210"/>
      <c r="P22" s="211"/>
      <c r="Q22" s="210"/>
      <c r="R22" s="211"/>
      <c r="S22" s="213"/>
      <c r="T22" s="213"/>
      <c r="U22" s="213"/>
      <c r="V22" s="210"/>
      <c r="W22" s="211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3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352</v>
      </c>
      <c r="B25" s="90" t="s">
        <v>352</v>
      </c>
      <c r="C25" s="90" t="s">
        <v>352</v>
      </c>
      <c r="D25" s="90" t="s">
        <v>352</v>
      </c>
      <c r="E25" s="90" t="s">
        <v>352</v>
      </c>
      <c r="F25" s="90" t="s">
        <v>352</v>
      </c>
      <c r="G25" s="90" t="s">
        <v>352</v>
      </c>
      <c r="H25" s="90" t="s">
        <v>352</v>
      </c>
      <c r="I25" s="90" t="s">
        <v>352</v>
      </c>
      <c r="J25" s="90" t="s">
        <v>352</v>
      </c>
      <c r="K25" s="90" t="s">
        <v>352</v>
      </c>
      <c r="L25" s="90" t="s">
        <v>352</v>
      </c>
      <c r="M25" s="90" t="s">
        <v>352</v>
      </c>
      <c r="N25" s="90" t="s">
        <v>352</v>
      </c>
      <c r="O25" s="90" t="s">
        <v>352</v>
      </c>
      <c r="P25" s="90" t="s">
        <v>352</v>
      </c>
      <c r="Q25" s="90" t="s">
        <v>352</v>
      </c>
      <c r="R25" s="90" t="s">
        <v>352</v>
      </c>
      <c r="S25" s="90" t="s">
        <v>352</v>
      </c>
      <c r="T25" s="90" t="s">
        <v>352</v>
      </c>
      <c r="U25" s="90" t="s">
        <v>352</v>
      </c>
      <c r="V25" s="90" t="s">
        <v>352</v>
      </c>
      <c r="W25" s="90" t="s">
        <v>352</v>
      </c>
      <c r="X25" s="90" t="s">
        <v>352</v>
      </c>
      <c r="Y25" s="90" t="s">
        <v>352</v>
      </c>
      <c r="Z25" s="90" t="s">
        <v>352</v>
      </c>
      <c r="AA25" s="90" t="s">
        <v>352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E29" sqref="E29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4" t="str">
        <f>'3.2 паспорт Техсостояние ЛЭП'!A5:AA5</f>
        <v>Год раскрытия информации: 2025 год</v>
      </c>
      <c r="B5" s="174"/>
      <c r="C5" s="174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5" t="s">
        <v>3</v>
      </c>
      <c r="B7" s="175"/>
      <c r="C7" s="175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5"/>
      <c r="B8" s="175"/>
      <c r="C8" s="175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6" t="s">
        <v>351</v>
      </c>
      <c r="B9" s="176"/>
      <c r="C9" s="176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7" t="s">
        <v>4</v>
      </c>
      <c r="B10" s="177"/>
      <c r="C10" s="177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5"/>
      <c r="B11" s="175"/>
      <c r="C11" s="175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6" t="str">
        <f>'3.2 паспорт Техсостояние ЛЭП'!A12:Y12</f>
        <v>Р/СЗ/47/03/0007</v>
      </c>
      <c r="B12" s="176"/>
      <c r="C12" s="176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7" t="s">
        <v>5</v>
      </c>
      <c r="B13" s="177"/>
      <c r="C13" s="177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6"/>
      <c r="B14" s="216"/>
      <c r="C14" s="216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8" t="str">
        <f>'3.2 паспорт Техсостояние ЛЭП'!A15:Y15</f>
        <v>Приобретение РИСЭ 500 кВт  (АД-500С-Т400-2Р) на базе полноприводного автомобиля КАМАЗ 43118 1 шт.</v>
      </c>
      <c r="B15" s="178"/>
      <c r="C15" s="178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7" t="s">
        <v>6</v>
      </c>
      <c r="B16" s="177"/>
      <c r="C16" s="177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7"/>
      <c r="B17" s="217"/>
      <c r="C17" s="21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79" t="s">
        <v>105</v>
      </c>
      <c r="B18" s="179"/>
      <c r="C18" s="17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395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59" t="s">
        <v>391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59" t="s">
        <v>391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352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352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395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2026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2026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389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37" zoomScale="70" zoomScaleNormal="70" workbookViewId="0">
      <selection activeCell="I32" sqref="I3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8" t="str">
        <f>'3.3 паспорт описание'!A5:C5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</row>
    <row r="8" spans="1:42" ht="18.75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42" x14ac:dyDescent="0.25">
      <c r="A9" s="190" t="s">
        <v>351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</row>
    <row r="10" spans="1:42" x14ac:dyDescent="0.25">
      <c r="A10" s="191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</row>
    <row r="11" spans="1:42" ht="18.75" x14ac:dyDescent="0.25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</row>
    <row r="12" spans="1:42" x14ac:dyDescent="0.25">
      <c r="A12" s="190" t="str">
        <f>'3.3 паспорт описание'!A12:C12</f>
        <v>Р/СЗ/47/03/0007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</row>
    <row r="13" spans="1:42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4" spans="1:42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42" ht="63.75" customHeight="1" x14ac:dyDescent="0.25">
      <c r="A15" s="219" t="str">
        <f>'3.3 паспорт описание'!A15:C15</f>
        <v>Приобретение РИСЭ 500 кВт  (АД-500С-Т400-2Р) на базе полноприводного автомобиля КАМАЗ 43118 1 шт.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</row>
    <row r="16" spans="1:42" x14ac:dyDescent="0.25">
      <c r="A16" s="191" t="s">
        <v>6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8" t="s">
        <v>116</v>
      </c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8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4" t="s">
        <v>117</v>
      </c>
      <c r="B21" s="224" t="s">
        <v>118</v>
      </c>
      <c r="C21" s="225" t="s">
        <v>119</v>
      </c>
      <c r="D21" s="225"/>
      <c r="E21" s="225"/>
      <c r="F21" s="225"/>
      <c r="G21" s="225"/>
      <c r="H21" s="225"/>
      <c r="I21" s="226" t="s">
        <v>120</v>
      </c>
      <c r="J21" s="227" t="s">
        <v>121</v>
      </c>
      <c r="K21" s="224" t="s">
        <v>122</v>
      </c>
      <c r="L21" s="220" t="s">
        <v>123</v>
      </c>
    </row>
    <row r="22" spans="1:14" ht="58.5" customHeight="1" x14ac:dyDescent="0.25">
      <c r="A22" s="224"/>
      <c r="B22" s="224"/>
      <c r="C22" s="221" t="s">
        <v>124</v>
      </c>
      <c r="D22" s="221"/>
      <c r="E22" s="38"/>
      <c r="F22" s="39"/>
      <c r="G22" s="222" t="s">
        <v>125</v>
      </c>
      <c r="H22" s="223"/>
      <c r="I22" s="226"/>
      <c r="J22" s="228"/>
      <c r="K22" s="224"/>
      <c r="L22" s="220"/>
    </row>
    <row r="23" spans="1:14" ht="47.25" x14ac:dyDescent="0.25">
      <c r="A23" s="224"/>
      <c r="B23" s="224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6"/>
      <c r="J23" s="229"/>
      <c r="K23" s="224"/>
      <c r="L23" s="220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x14ac:dyDescent="0.25">
      <c r="A25" s="42">
        <v>1</v>
      </c>
      <c r="B25" s="43" t="s">
        <v>128</v>
      </c>
      <c r="C25" s="61" t="s">
        <v>352</v>
      </c>
      <c r="D25" s="61" t="s">
        <v>352</v>
      </c>
      <c r="E25" s="44"/>
      <c r="F25" s="44"/>
      <c r="G25" s="61" t="s">
        <v>352</v>
      </c>
      <c r="H25" s="61" t="s">
        <v>352</v>
      </c>
      <c r="I25" s="61" t="s">
        <v>352</v>
      </c>
      <c r="J25" s="61" t="s">
        <v>352</v>
      </c>
      <c r="K25" s="61" t="s">
        <v>352</v>
      </c>
      <c r="L25" s="61" t="s">
        <v>352</v>
      </c>
    </row>
    <row r="26" spans="1:14" ht="21.75" customHeight="1" x14ac:dyDescent="0.25">
      <c r="A26" s="42" t="s">
        <v>129</v>
      </c>
      <c r="B26" s="46" t="s">
        <v>130</v>
      </c>
      <c r="C26" s="61" t="s">
        <v>352</v>
      </c>
      <c r="D26" s="61" t="s">
        <v>352</v>
      </c>
      <c r="E26" s="44"/>
      <c r="F26" s="44"/>
      <c r="G26" s="61" t="s">
        <v>352</v>
      </c>
      <c r="H26" s="61" t="s">
        <v>352</v>
      </c>
      <c r="I26" s="61" t="s">
        <v>352</v>
      </c>
      <c r="J26" s="61" t="s">
        <v>352</v>
      </c>
      <c r="K26" s="61" t="s">
        <v>352</v>
      </c>
      <c r="L26" s="61" t="s">
        <v>352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352</v>
      </c>
      <c r="D27" s="61" t="s">
        <v>352</v>
      </c>
      <c r="E27" s="44"/>
      <c r="F27" s="44"/>
      <c r="G27" s="61" t="s">
        <v>352</v>
      </c>
      <c r="H27" s="61" t="s">
        <v>352</v>
      </c>
      <c r="I27" s="61" t="s">
        <v>352</v>
      </c>
      <c r="J27" s="61" t="s">
        <v>352</v>
      </c>
      <c r="K27" s="61" t="s">
        <v>352</v>
      </c>
      <c r="L27" s="61" t="s">
        <v>352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352</v>
      </c>
      <c r="D28" s="61" t="s">
        <v>352</v>
      </c>
      <c r="E28" s="44"/>
      <c r="F28" s="44"/>
      <c r="G28" s="61" t="s">
        <v>352</v>
      </c>
      <c r="H28" s="61" t="s">
        <v>352</v>
      </c>
      <c r="I28" s="61" t="s">
        <v>352</v>
      </c>
      <c r="J28" s="61" t="s">
        <v>352</v>
      </c>
      <c r="K28" s="61" t="s">
        <v>352</v>
      </c>
      <c r="L28" s="61" t="s">
        <v>352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352</v>
      </c>
      <c r="D29" s="61" t="s">
        <v>352</v>
      </c>
      <c r="E29" s="44"/>
      <c r="F29" s="44"/>
      <c r="G29" s="61" t="s">
        <v>352</v>
      </c>
      <c r="H29" s="61" t="s">
        <v>352</v>
      </c>
      <c r="I29" s="61" t="s">
        <v>352</v>
      </c>
      <c r="J29" s="61" t="s">
        <v>352</v>
      </c>
      <c r="K29" s="61" t="s">
        <v>352</v>
      </c>
      <c r="L29" s="61" t="s">
        <v>352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352</v>
      </c>
      <c r="D30" s="61" t="s">
        <v>352</v>
      </c>
      <c r="E30" s="44"/>
      <c r="F30" s="44"/>
      <c r="G30" s="61" t="s">
        <v>352</v>
      </c>
      <c r="H30" s="61" t="s">
        <v>352</v>
      </c>
      <c r="I30" s="61" t="s">
        <v>352</v>
      </c>
      <c r="J30" s="61" t="s">
        <v>352</v>
      </c>
      <c r="K30" s="61" t="s">
        <v>352</v>
      </c>
      <c r="L30" s="61" t="s">
        <v>352</v>
      </c>
    </row>
    <row r="31" spans="1:14" s="47" customFormat="1" ht="37.5" customHeight="1" x14ac:dyDescent="0.25">
      <c r="A31" s="42" t="s">
        <v>139</v>
      </c>
      <c r="B31" s="48" t="s">
        <v>140</v>
      </c>
      <c r="C31" s="61" t="s">
        <v>352</v>
      </c>
      <c r="D31" s="61" t="s">
        <v>352</v>
      </c>
      <c r="E31" s="44"/>
      <c r="F31" s="44"/>
      <c r="G31" s="61" t="s">
        <v>352</v>
      </c>
      <c r="H31" s="61" t="s">
        <v>352</v>
      </c>
      <c r="I31" s="61" t="s">
        <v>352</v>
      </c>
      <c r="J31" s="61" t="s">
        <v>352</v>
      </c>
      <c r="K31" s="61" t="s">
        <v>352</v>
      </c>
      <c r="L31" s="61" t="s">
        <v>352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61" t="s">
        <v>352</v>
      </c>
      <c r="D32" s="61" t="s">
        <v>352</v>
      </c>
      <c r="E32" s="44"/>
      <c r="F32" s="44"/>
      <c r="G32" s="61" t="s">
        <v>352</v>
      </c>
      <c r="H32" s="61" t="s">
        <v>352</v>
      </c>
      <c r="I32" s="61" t="s">
        <v>352</v>
      </c>
      <c r="J32" s="61" t="s">
        <v>352</v>
      </c>
      <c r="K32" s="61" t="s">
        <v>352</v>
      </c>
      <c r="L32" s="61" t="s">
        <v>352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352</v>
      </c>
      <c r="D33" s="61" t="s">
        <v>352</v>
      </c>
      <c r="E33" s="44"/>
      <c r="F33" s="44"/>
      <c r="G33" s="61" t="s">
        <v>352</v>
      </c>
      <c r="H33" s="61" t="s">
        <v>352</v>
      </c>
      <c r="I33" s="61" t="s">
        <v>352</v>
      </c>
      <c r="J33" s="61" t="s">
        <v>352</v>
      </c>
      <c r="K33" s="61" t="s">
        <v>352</v>
      </c>
      <c r="L33" s="61" t="s">
        <v>352</v>
      </c>
      <c r="M33" s="168"/>
      <c r="N33" s="168"/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352</v>
      </c>
      <c r="D34" s="61" t="s">
        <v>352</v>
      </c>
      <c r="E34" s="49"/>
      <c r="F34" s="49"/>
      <c r="G34" s="61" t="s">
        <v>352</v>
      </c>
      <c r="H34" s="61" t="s">
        <v>352</v>
      </c>
      <c r="I34" s="61" t="s">
        <v>352</v>
      </c>
      <c r="J34" s="61" t="s">
        <v>352</v>
      </c>
      <c r="K34" s="61" t="s">
        <v>352</v>
      </c>
      <c r="L34" s="61" t="s">
        <v>352</v>
      </c>
      <c r="M34" s="168"/>
      <c r="N34" s="168"/>
    </row>
    <row r="35" spans="1:14" s="47" customFormat="1" ht="49.5" customHeight="1" x14ac:dyDescent="0.25">
      <c r="A35" s="42" t="s">
        <v>147</v>
      </c>
      <c r="B35" s="48" t="s">
        <v>148</v>
      </c>
      <c r="C35" s="61" t="s">
        <v>352</v>
      </c>
      <c r="D35" s="61" t="s">
        <v>352</v>
      </c>
      <c r="E35" s="49"/>
      <c r="F35" s="49"/>
      <c r="G35" s="61" t="s">
        <v>352</v>
      </c>
      <c r="H35" s="61" t="s">
        <v>352</v>
      </c>
      <c r="I35" s="61" t="s">
        <v>352</v>
      </c>
      <c r="J35" s="61" t="s">
        <v>352</v>
      </c>
      <c r="K35" s="61" t="s">
        <v>352</v>
      </c>
      <c r="L35" s="61" t="s">
        <v>352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352</v>
      </c>
      <c r="D36" s="61" t="s">
        <v>352</v>
      </c>
      <c r="E36" s="50"/>
      <c r="F36" s="51"/>
      <c r="G36" s="61" t="s">
        <v>352</v>
      </c>
      <c r="H36" s="61" t="s">
        <v>352</v>
      </c>
      <c r="I36" s="61" t="s">
        <v>352</v>
      </c>
      <c r="J36" s="61" t="s">
        <v>352</v>
      </c>
      <c r="K36" s="61" t="s">
        <v>352</v>
      </c>
      <c r="L36" s="61" t="s">
        <v>352</v>
      </c>
      <c r="M36" s="168"/>
      <c r="N36" s="168"/>
    </row>
    <row r="37" spans="1:14" x14ac:dyDescent="0.25">
      <c r="A37" s="42" t="s">
        <v>151</v>
      </c>
      <c r="B37" s="48" t="s">
        <v>152</v>
      </c>
      <c r="C37" s="61" t="s">
        <v>352</v>
      </c>
      <c r="D37" s="61" t="s">
        <v>352</v>
      </c>
      <c r="E37" s="50"/>
      <c r="F37" s="51"/>
      <c r="G37" s="61" t="s">
        <v>352</v>
      </c>
      <c r="H37" s="61" t="s">
        <v>352</v>
      </c>
      <c r="I37" s="61" t="s">
        <v>352</v>
      </c>
      <c r="J37" s="61" t="s">
        <v>352</v>
      </c>
      <c r="K37" s="61" t="s">
        <v>352</v>
      </c>
      <c r="L37" s="61" t="s">
        <v>352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352</v>
      </c>
      <c r="D38" s="61" t="s">
        <v>352</v>
      </c>
      <c r="E38" s="45"/>
      <c r="F38" s="45"/>
      <c r="G38" s="61" t="s">
        <v>352</v>
      </c>
      <c r="H38" s="61" t="s">
        <v>352</v>
      </c>
      <c r="I38" s="61" t="s">
        <v>352</v>
      </c>
      <c r="J38" s="61" t="s">
        <v>352</v>
      </c>
      <c r="K38" s="61" t="s">
        <v>352</v>
      </c>
      <c r="L38" s="61" t="s">
        <v>352</v>
      </c>
      <c r="M38" s="168"/>
      <c r="N38" s="168"/>
    </row>
    <row r="39" spans="1:14" ht="63" x14ac:dyDescent="0.25">
      <c r="A39" s="42">
        <v>2</v>
      </c>
      <c r="B39" s="48" t="s">
        <v>155</v>
      </c>
      <c r="C39" s="61" t="s">
        <v>352</v>
      </c>
      <c r="D39" s="61" t="s">
        <v>352</v>
      </c>
      <c r="E39" s="45"/>
      <c r="F39" s="45"/>
      <c r="G39" s="61" t="s">
        <v>352</v>
      </c>
      <c r="H39" s="61" t="s">
        <v>352</v>
      </c>
      <c r="I39" s="61" t="s">
        <v>352</v>
      </c>
      <c r="J39" s="61" t="s">
        <v>352</v>
      </c>
      <c r="K39" s="61" t="s">
        <v>352</v>
      </c>
      <c r="L39" s="61" t="s">
        <v>352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61" t="s">
        <v>352</v>
      </c>
      <c r="D40" s="61" t="s">
        <v>352</v>
      </c>
      <c r="E40" s="45"/>
      <c r="F40" s="45"/>
      <c r="G40" s="61" t="s">
        <v>352</v>
      </c>
      <c r="H40" s="61" t="s">
        <v>352</v>
      </c>
      <c r="I40" s="61" t="s">
        <v>352</v>
      </c>
      <c r="J40" s="61" t="s">
        <v>352</v>
      </c>
      <c r="K40" s="61" t="s">
        <v>352</v>
      </c>
      <c r="L40" s="61" t="s">
        <v>352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352</v>
      </c>
      <c r="D41" s="61" t="s">
        <v>352</v>
      </c>
      <c r="E41" s="45"/>
      <c r="F41" s="45"/>
      <c r="G41" s="61" t="s">
        <v>352</v>
      </c>
      <c r="H41" s="61" t="s">
        <v>352</v>
      </c>
      <c r="I41" s="61" t="s">
        <v>352</v>
      </c>
      <c r="J41" s="61" t="s">
        <v>352</v>
      </c>
      <c r="K41" s="61" t="s">
        <v>352</v>
      </c>
      <c r="L41" s="61" t="s">
        <v>352</v>
      </c>
      <c r="M41" s="168"/>
      <c r="N41" s="168"/>
    </row>
    <row r="42" spans="1:14" ht="58.5" customHeight="1" x14ac:dyDescent="0.25">
      <c r="A42" s="42">
        <v>3</v>
      </c>
      <c r="B42" s="48" t="s">
        <v>160</v>
      </c>
      <c r="C42" s="61" t="s">
        <v>352</v>
      </c>
      <c r="D42" s="61" t="s">
        <v>352</v>
      </c>
      <c r="E42" s="45"/>
      <c r="F42" s="45"/>
      <c r="G42" s="61" t="s">
        <v>352</v>
      </c>
      <c r="H42" s="61" t="s">
        <v>352</v>
      </c>
      <c r="I42" s="61" t="s">
        <v>352</v>
      </c>
      <c r="J42" s="61" t="s">
        <v>352</v>
      </c>
      <c r="K42" s="61" t="s">
        <v>352</v>
      </c>
      <c r="L42" s="61" t="s">
        <v>352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61" t="s">
        <v>352</v>
      </c>
      <c r="D43" s="61" t="s">
        <v>352</v>
      </c>
      <c r="E43" s="45"/>
      <c r="F43" s="45"/>
      <c r="G43" s="61" t="s">
        <v>352</v>
      </c>
      <c r="H43" s="61" t="s">
        <v>352</v>
      </c>
      <c r="I43" s="61" t="s">
        <v>352</v>
      </c>
      <c r="J43" s="61" t="s">
        <v>352</v>
      </c>
      <c r="K43" s="61" t="s">
        <v>352</v>
      </c>
      <c r="L43" s="61" t="s">
        <v>352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61" t="s">
        <v>352</v>
      </c>
      <c r="D44" s="61" t="s">
        <v>352</v>
      </c>
      <c r="E44" s="45"/>
      <c r="F44" s="45"/>
      <c r="G44" s="61" t="s">
        <v>352</v>
      </c>
      <c r="H44" s="61" t="s">
        <v>352</v>
      </c>
      <c r="I44" s="61" t="s">
        <v>352</v>
      </c>
      <c r="J44" s="61" t="s">
        <v>352</v>
      </c>
      <c r="K44" s="61" t="s">
        <v>352</v>
      </c>
      <c r="L44" s="61" t="s">
        <v>352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61" t="s">
        <v>352</v>
      </c>
      <c r="D45" s="61" t="s">
        <v>352</v>
      </c>
      <c r="E45" s="45"/>
      <c r="F45" s="45"/>
      <c r="G45" s="61" t="s">
        <v>352</v>
      </c>
      <c r="H45" s="61" t="s">
        <v>352</v>
      </c>
      <c r="I45" s="61" t="s">
        <v>352</v>
      </c>
      <c r="J45" s="61" t="s">
        <v>352</v>
      </c>
      <c r="K45" s="61" t="s">
        <v>352</v>
      </c>
      <c r="L45" s="61" t="s">
        <v>352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352</v>
      </c>
      <c r="D46" s="61" t="s">
        <v>352</v>
      </c>
      <c r="E46" s="45"/>
      <c r="F46" s="45"/>
      <c r="G46" s="61" t="s">
        <v>352</v>
      </c>
      <c r="H46" s="61" t="s">
        <v>352</v>
      </c>
      <c r="I46" s="61" t="s">
        <v>352</v>
      </c>
      <c r="J46" s="61" t="s">
        <v>352</v>
      </c>
      <c r="K46" s="61" t="s">
        <v>352</v>
      </c>
      <c r="L46" s="61" t="s">
        <v>352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61" t="s">
        <v>352</v>
      </c>
      <c r="D47" s="61" t="s">
        <v>352</v>
      </c>
      <c r="E47" s="45"/>
      <c r="F47" s="45"/>
      <c r="G47" s="61" t="s">
        <v>352</v>
      </c>
      <c r="H47" s="61" t="s">
        <v>352</v>
      </c>
      <c r="I47" s="61" t="s">
        <v>352</v>
      </c>
      <c r="J47" s="61" t="s">
        <v>352</v>
      </c>
      <c r="K47" s="61" t="s">
        <v>352</v>
      </c>
      <c r="L47" s="61" t="s">
        <v>352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352</v>
      </c>
      <c r="D48" s="61" t="s">
        <v>352</v>
      </c>
      <c r="E48" s="45"/>
      <c r="F48" s="45"/>
      <c r="G48" s="61" t="s">
        <v>352</v>
      </c>
      <c r="H48" s="61" t="s">
        <v>352</v>
      </c>
      <c r="I48" s="61" t="s">
        <v>352</v>
      </c>
      <c r="J48" s="61" t="s">
        <v>352</v>
      </c>
      <c r="K48" s="61" t="s">
        <v>352</v>
      </c>
      <c r="L48" s="61" t="s">
        <v>352</v>
      </c>
      <c r="M48" s="168"/>
      <c r="N48" s="168"/>
    </row>
    <row r="49" spans="1:14" ht="35.25" customHeight="1" x14ac:dyDescent="0.25">
      <c r="A49" s="42">
        <v>4</v>
      </c>
      <c r="B49" s="48" t="s">
        <v>173</v>
      </c>
      <c r="C49" s="61" t="s">
        <v>352</v>
      </c>
      <c r="D49" s="61" t="s">
        <v>352</v>
      </c>
      <c r="E49" s="45"/>
      <c r="F49" s="45"/>
      <c r="G49" s="61" t="s">
        <v>352</v>
      </c>
      <c r="H49" s="61" t="s">
        <v>352</v>
      </c>
      <c r="I49" s="61" t="s">
        <v>352</v>
      </c>
      <c r="J49" s="61" t="s">
        <v>352</v>
      </c>
      <c r="K49" s="61" t="s">
        <v>352</v>
      </c>
      <c r="L49" s="61" t="s">
        <v>352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61" t="s">
        <v>352</v>
      </c>
      <c r="D50" s="61" t="s">
        <v>352</v>
      </c>
      <c r="E50" s="45"/>
      <c r="F50" s="45"/>
      <c r="G50" s="61" t="s">
        <v>352</v>
      </c>
      <c r="H50" s="61" t="s">
        <v>352</v>
      </c>
      <c r="I50" s="61" t="s">
        <v>352</v>
      </c>
      <c r="J50" s="61" t="s">
        <v>352</v>
      </c>
      <c r="K50" s="61" t="s">
        <v>352</v>
      </c>
      <c r="L50" s="61" t="s">
        <v>352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61" t="s">
        <v>352</v>
      </c>
      <c r="D51" s="61" t="s">
        <v>352</v>
      </c>
      <c r="E51" s="45"/>
      <c r="F51" s="45"/>
      <c r="G51" s="61" t="s">
        <v>352</v>
      </c>
      <c r="H51" s="61" t="s">
        <v>352</v>
      </c>
      <c r="I51" s="61" t="s">
        <v>352</v>
      </c>
      <c r="J51" s="61" t="s">
        <v>352</v>
      </c>
      <c r="K51" s="61" t="s">
        <v>352</v>
      </c>
      <c r="L51" s="61" t="s">
        <v>352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352</v>
      </c>
      <c r="D52" s="61" t="s">
        <v>352</v>
      </c>
      <c r="E52" s="45"/>
      <c r="F52" s="45"/>
      <c r="G52" s="61" t="s">
        <v>352</v>
      </c>
      <c r="H52" s="61" t="s">
        <v>352</v>
      </c>
      <c r="I52" s="61" t="s">
        <v>352</v>
      </c>
      <c r="J52" s="61" t="s">
        <v>352</v>
      </c>
      <c r="K52" s="61" t="s">
        <v>352</v>
      </c>
      <c r="L52" s="61" t="s">
        <v>352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61" t="s">
        <v>352</v>
      </c>
      <c r="D53" s="61" t="s">
        <v>352</v>
      </c>
      <c r="E53" s="45"/>
      <c r="F53" s="45"/>
      <c r="G53" s="61" t="s">
        <v>352</v>
      </c>
      <c r="H53" s="61" t="s">
        <v>352</v>
      </c>
      <c r="I53" s="61" t="s">
        <v>352</v>
      </c>
      <c r="J53" s="61" t="s">
        <v>352</v>
      </c>
      <c r="K53" s="61" t="s">
        <v>352</v>
      </c>
      <c r="L53" s="61" t="s">
        <v>352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352</v>
      </c>
      <c r="D54" s="61" t="s">
        <v>352</v>
      </c>
      <c r="E54" s="45"/>
      <c r="F54" s="45"/>
      <c r="G54" s="61" t="s">
        <v>352</v>
      </c>
      <c r="H54" s="61" t="s">
        <v>352</v>
      </c>
      <c r="I54" s="61" t="s">
        <v>352</v>
      </c>
      <c r="J54" s="61" t="s">
        <v>352</v>
      </c>
      <c r="K54" s="61" t="s">
        <v>352</v>
      </c>
      <c r="L54" s="61" t="s">
        <v>352</v>
      </c>
      <c r="M54" s="168"/>
      <c r="N54" s="168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"/>
  <sheetViews>
    <sheetView topLeftCell="A23" zoomScale="55" zoomScaleNormal="55" workbookViewId="0">
      <selection activeCell="F66" sqref="F66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5" width="10.7109375" style="94" customWidth="1"/>
    <col min="16" max="16" width="24.85546875" style="94" customWidth="1"/>
    <col min="17" max="16384" width="9.140625" style="94"/>
  </cols>
  <sheetData>
    <row r="1" spans="1:16" hidden="1" x14ac:dyDescent="0.25"/>
    <row r="2" spans="1:16" hidden="1" x14ac:dyDescent="0.25"/>
    <row r="3" spans="1:16" hidden="1" x14ac:dyDescent="0.25"/>
    <row r="4" spans="1:16" ht="18.75" customHeight="1" x14ac:dyDescent="0.25">
      <c r="A4" s="174" t="str">
        <f>'6.1. Паспорт сетевой график'!A5:L5</f>
        <v>Год раскрытия информации: 2025 год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</row>
    <row r="6" spans="1:16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</row>
    <row r="7" spans="1:16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</row>
    <row r="8" spans="1:16" x14ac:dyDescent="0.25">
      <c r="A8" s="176" t="s">
        <v>351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</row>
    <row r="9" spans="1:16" ht="18.75" customHeight="1" x14ac:dyDescent="0.25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</row>
    <row r="10" spans="1:16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</row>
    <row r="11" spans="1:16" x14ac:dyDescent="0.25">
      <c r="A11" s="176" t="str">
        <f>'6.1. Паспорт сетевой график'!A12:L12</f>
        <v>Р/СЗ/47/03/0007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</row>
    <row r="12" spans="1:16" x14ac:dyDescent="0.25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</row>
    <row r="13" spans="1:16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</row>
    <row r="14" spans="1:16" ht="52.5" customHeight="1" x14ac:dyDescent="0.25">
      <c r="A14" s="178" t="str">
        <f>'6.1. Паспорт сетевой график'!A15:L15</f>
        <v>Приобретение РИСЭ 500 кВт  (АД-500С-Т400-2Р) на базе полноприводного автомобиля КАМАЗ 43118 1 шт.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</row>
    <row r="15" spans="1:16" ht="15.75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</row>
    <row r="16" spans="1:16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</row>
    <row r="18" spans="1:19" x14ac:dyDescent="0.25">
      <c r="A18" s="238" t="s">
        <v>184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</row>
    <row r="20" spans="1:19" ht="33" customHeight="1" x14ac:dyDescent="0.25">
      <c r="A20" s="231" t="s">
        <v>185</v>
      </c>
      <c r="B20" s="231" t="s">
        <v>186</v>
      </c>
      <c r="C20" s="236" t="s">
        <v>187</v>
      </c>
      <c r="D20" s="230" t="s">
        <v>188</v>
      </c>
      <c r="E20" s="231" t="s">
        <v>397</v>
      </c>
      <c r="F20" s="234" t="s">
        <v>381</v>
      </c>
      <c r="G20" s="235"/>
      <c r="H20" s="234" t="s">
        <v>382</v>
      </c>
      <c r="I20" s="235"/>
      <c r="J20" s="234" t="s">
        <v>383</v>
      </c>
      <c r="K20" s="235"/>
      <c r="L20" s="234" t="s">
        <v>384</v>
      </c>
      <c r="M20" s="235"/>
      <c r="N20" s="234" t="s">
        <v>385</v>
      </c>
      <c r="O20" s="235"/>
      <c r="P20" s="239" t="s">
        <v>189</v>
      </c>
      <c r="Q20" s="98"/>
      <c r="R20" s="98"/>
      <c r="S20" s="98"/>
    </row>
    <row r="21" spans="1:19" ht="99.75" customHeight="1" x14ac:dyDescent="0.25">
      <c r="A21" s="232"/>
      <c r="B21" s="232"/>
      <c r="C21" s="236"/>
      <c r="D21" s="230"/>
      <c r="E21" s="232"/>
      <c r="F21" s="236" t="s">
        <v>124</v>
      </c>
      <c r="G21" s="236"/>
      <c r="H21" s="236" t="s">
        <v>124</v>
      </c>
      <c r="I21" s="236"/>
      <c r="J21" s="236" t="s">
        <v>124</v>
      </c>
      <c r="K21" s="236"/>
      <c r="L21" s="236" t="s">
        <v>124</v>
      </c>
      <c r="M21" s="236"/>
      <c r="N21" s="236" t="s">
        <v>124</v>
      </c>
      <c r="O21" s="236"/>
      <c r="P21" s="239"/>
    </row>
    <row r="22" spans="1:19" ht="89.25" customHeight="1" x14ac:dyDescent="0.25">
      <c r="A22" s="233"/>
      <c r="B22" s="233"/>
      <c r="C22" s="99" t="s">
        <v>124</v>
      </c>
      <c r="D22" s="100" t="s">
        <v>396</v>
      </c>
      <c r="E22" s="233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99" t="s">
        <v>192</v>
      </c>
    </row>
    <row r="23" spans="1:19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8</v>
      </c>
      <c r="G23" s="167">
        <v>9</v>
      </c>
      <c r="H23" s="167">
        <v>10</v>
      </c>
      <c r="I23" s="167">
        <v>11</v>
      </c>
      <c r="J23" s="167">
        <v>12</v>
      </c>
      <c r="K23" s="167">
        <v>13</v>
      </c>
      <c r="L23" s="167">
        <v>14</v>
      </c>
      <c r="M23" s="167">
        <v>15</v>
      </c>
      <c r="N23" s="167">
        <v>16</v>
      </c>
      <c r="O23" s="167">
        <v>17</v>
      </c>
      <c r="P23" s="167">
        <v>18</v>
      </c>
    </row>
    <row r="24" spans="1:19" ht="47.25" customHeight="1" x14ac:dyDescent="0.25">
      <c r="A24" s="103">
        <v>1</v>
      </c>
      <c r="B24" s="104" t="s">
        <v>193</v>
      </c>
      <c r="C24" s="105">
        <v>38</v>
      </c>
      <c r="D24" s="105">
        <v>38</v>
      </c>
      <c r="E24" s="108">
        <v>0</v>
      </c>
      <c r="F24" s="105">
        <v>0</v>
      </c>
      <c r="G24" s="166" t="s">
        <v>352</v>
      </c>
      <c r="H24" s="108">
        <v>38</v>
      </c>
      <c r="I24" s="166" t="s">
        <v>352</v>
      </c>
      <c r="J24" s="108">
        <v>0</v>
      </c>
      <c r="K24" s="166" t="s">
        <v>352</v>
      </c>
      <c r="L24" s="108">
        <v>0</v>
      </c>
      <c r="M24" s="166" t="s">
        <v>352</v>
      </c>
      <c r="N24" s="108">
        <v>0</v>
      </c>
      <c r="O24" s="102" t="s">
        <v>352</v>
      </c>
      <c r="P24" s="108" t="e">
        <f>#REF!+F24+H24+J24+L24+N24</f>
        <v>#REF!</v>
      </c>
    </row>
    <row r="25" spans="1:19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352</v>
      </c>
      <c r="H25" s="108">
        <v>0</v>
      </c>
      <c r="I25" s="93" t="s">
        <v>352</v>
      </c>
      <c r="J25" s="108">
        <v>0</v>
      </c>
      <c r="K25" s="93" t="s">
        <v>352</v>
      </c>
      <c r="L25" s="108">
        <v>0</v>
      </c>
      <c r="M25" s="93" t="s">
        <v>352</v>
      </c>
      <c r="N25" s="108">
        <v>0</v>
      </c>
      <c r="O25" s="93" t="s">
        <v>352</v>
      </c>
      <c r="P25" s="108" t="e">
        <f>#REF!+F25+H25+J25+L25+N25</f>
        <v>#REF!</v>
      </c>
    </row>
    <row r="26" spans="1:19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352</v>
      </c>
      <c r="H26" s="108">
        <v>0</v>
      </c>
      <c r="I26" s="93" t="s">
        <v>352</v>
      </c>
      <c r="J26" s="108">
        <v>0</v>
      </c>
      <c r="K26" s="93" t="s">
        <v>352</v>
      </c>
      <c r="L26" s="108">
        <v>0</v>
      </c>
      <c r="M26" s="93" t="s">
        <v>352</v>
      </c>
      <c r="N26" s="108">
        <v>0</v>
      </c>
      <c r="O26" s="93" t="s">
        <v>352</v>
      </c>
      <c r="P26" s="108" t="e">
        <f>#REF!+F26+H26+J26+L26+N26</f>
        <v>#REF!</v>
      </c>
    </row>
    <row r="27" spans="1:19" ht="31.5" x14ac:dyDescent="0.25">
      <c r="A27" s="106" t="s">
        <v>198</v>
      </c>
      <c r="B27" s="107" t="s">
        <v>199</v>
      </c>
      <c r="C27" s="105">
        <v>38</v>
      </c>
      <c r="D27" s="105">
        <v>38</v>
      </c>
      <c r="E27" s="108">
        <v>0</v>
      </c>
      <c r="F27" s="105">
        <v>0</v>
      </c>
      <c r="G27" s="170" t="s">
        <v>352</v>
      </c>
      <c r="H27" s="108">
        <v>38</v>
      </c>
      <c r="I27" s="93" t="s">
        <v>352</v>
      </c>
      <c r="J27" s="108">
        <v>0</v>
      </c>
      <c r="K27" s="93" t="s">
        <v>352</v>
      </c>
      <c r="L27" s="108">
        <v>0</v>
      </c>
      <c r="M27" s="93" t="s">
        <v>352</v>
      </c>
      <c r="N27" s="108">
        <v>0</v>
      </c>
      <c r="O27" s="93" t="s">
        <v>352</v>
      </c>
      <c r="P27" s="108" t="e">
        <f>#REF!+F27+H27+J27+L27+N27</f>
        <v>#REF!</v>
      </c>
    </row>
    <row r="28" spans="1:19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352</v>
      </c>
      <c r="H28" s="108">
        <v>0</v>
      </c>
      <c r="I28" s="93" t="s">
        <v>352</v>
      </c>
      <c r="J28" s="108">
        <v>0</v>
      </c>
      <c r="K28" s="93" t="s">
        <v>352</v>
      </c>
      <c r="L28" s="108">
        <v>0</v>
      </c>
      <c r="M28" s="93" t="s">
        <v>352</v>
      </c>
      <c r="N28" s="108">
        <v>0</v>
      </c>
      <c r="O28" s="93" t="s">
        <v>352</v>
      </c>
      <c r="P28" s="108" t="e">
        <f>#REF!+F28+H28+J28+L28+N28</f>
        <v>#REF!</v>
      </c>
    </row>
    <row r="29" spans="1:19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352</v>
      </c>
      <c r="H29" s="108">
        <v>0</v>
      </c>
      <c r="I29" s="93" t="s">
        <v>352</v>
      </c>
      <c r="J29" s="108">
        <v>0</v>
      </c>
      <c r="K29" s="93" t="s">
        <v>352</v>
      </c>
      <c r="L29" s="108">
        <v>0</v>
      </c>
      <c r="M29" s="93" t="s">
        <v>352</v>
      </c>
      <c r="N29" s="108">
        <v>0</v>
      </c>
      <c r="O29" s="93" t="s">
        <v>352</v>
      </c>
      <c r="P29" s="108" t="e">
        <f>#REF!+F29+H29+J29+L29+N29</f>
        <v>#REF!</v>
      </c>
    </row>
    <row r="30" spans="1:19" ht="47.25" x14ac:dyDescent="0.25">
      <c r="A30" s="103" t="s">
        <v>13</v>
      </c>
      <c r="B30" s="104" t="s">
        <v>204</v>
      </c>
      <c r="C30" s="105">
        <v>31.666666666666668</v>
      </c>
      <c r="D30" s="105">
        <v>31.666666666666668</v>
      </c>
      <c r="E30" s="108">
        <v>0</v>
      </c>
      <c r="F30" s="105">
        <v>0</v>
      </c>
      <c r="G30" s="166" t="s">
        <v>352</v>
      </c>
      <c r="H30" s="105">
        <v>31.666666666666668</v>
      </c>
      <c r="I30" s="166" t="s">
        <v>352</v>
      </c>
      <c r="J30" s="108">
        <v>0</v>
      </c>
      <c r="K30" s="166" t="s">
        <v>352</v>
      </c>
      <c r="L30" s="108">
        <v>0</v>
      </c>
      <c r="M30" s="166" t="s">
        <v>352</v>
      </c>
      <c r="N30" s="108">
        <v>0</v>
      </c>
      <c r="O30" s="102" t="s">
        <v>352</v>
      </c>
      <c r="P30" s="108" t="e">
        <f>#REF!+F30+H30+J30+L30+N30</f>
        <v>#REF!</v>
      </c>
    </row>
    <row r="31" spans="1:19" x14ac:dyDescent="0.25">
      <c r="A31" s="103" t="s">
        <v>205</v>
      </c>
      <c r="B31" s="107" t="s">
        <v>206</v>
      </c>
      <c r="C31" s="108">
        <v>0</v>
      </c>
      <c r="D31" s="108">
        <v>0</v>
      </c>
      <c r="E31" s="108">
        <v>0</v>
      </c>
      <c r="F31" s="108">
        <v>0</v>
      </c>
      <c r="G31" s="93" t="s">
        <v>352</v>
      </c>
      <c r="H31" s="108">
        <v>0</v>
      </c>
      <c r="I31" s="93" t="s">
        <v>352</v>
      </c>
      <c r="J31" s="108">
        <v>0</v>
      </c>
      <c r="K31" s="93" t="s">
        <v>352</v>
      </c>
      <c r="L31" s="108">
        <v>0</v>
      </c>
      <c r="M31" s="93" t="s">
        <v>352</v>
      </c>
      <c r="N31" s="108">
        <v>0</v>
      </c>
      <c r="O31" s="93" t="s">
        <v>352</v>
      </c>
      <c r="P31" s="108" t="e">
        <f>#REF!+F31+H31+J31+L31+N31</f>
        <v>#REF!</v>
      </c>
    </row>
    <row r="32" spans="1:19" ht="31.5" x14ac:dyDescent="0.25">
      <c r="A32" s="103" t="s">
        <v>207</v>
      </c>
      <c r="B32" s="107" t="s">
        <v>208</v>
      </c>
      <c r="C32" s="108">
        <v>0</v>
      </c>
      <c r="D32" s="108">
        <v>0</v>
      </c>
      <c r="E32" s="108">
        <v>0</v>
      </c>
      <c r="F32" s="108">
        <v>0</v>
      </c>
      <c r="G32" s="93" t="s">
        <v>352</v>
      </c>
      <c r="H32" s="108">
        <v>0</v>
      </c>
      <c r="I32" s="93" t="s">
        <v>352</v>
      </c>
      <c r="J32" s="108">
        <v>0</v>
      </c>
      <c r="K32" s="93" t="s">
        <v>352</v>
      </c>
      <c r="L32" s="108">
        <v>0</v>
      </c>
      <c r="M32" s="93" t="s">
        <v>352</v>
      </c>
      <c r="N32" s="108">
        <v>0</v>
      </c>
      <c r="O32" s="93" t="s">
        <v>352</v>
      </c>
      <c r="P32" s="108" t="e">
        <f>#REF!+F32+H32+J32+L32+N32</f>
        <v>#REF!</v>
      </c>
    </row>
    <row r="33" spans="1:16" x14ac:dyDescent="0.25">
      <c r="A33" s="103" t="s">
        <v>209</v>
      </c>
      <c r="B33" s="107" t="s">
        <v>210</v>
      </c>
      <c r="C33" s="105">
        <v>31.666666666666668</v>
      </c>
      <c r="D33" s="105">
        <v>31.666666666666668</v>
      </c>
      <c r="E33" s="108">
        <v>0</v>
      </c>
      <c r="F33" s="105">
        <v>0</v>
      </c>
      <c r="G33" s="170" t="s">
        <v>352</v>
      </c>
      <c r="H33" s="105">
        <v>31.666666666666668</v>
      </c>
      <c r="I33" s="93" t="s">
        <v>352</v>
      </c>
      <c r="J33" s="108">
        <v>0</v>
      </c>
      <c r="K33" s="93" t="s">
        <v>352</v>
      </c>
      <c r="L33" s="108">
        <v>0</v>
      </c>
      <c r="M33" s="93" t="s">
        <v>352</v>
      </c>
      <c r="N33" s="108">
        <v>0</v>
      </c>
      <c r="O33" s="93" t="s">
        <v>352</v>
      </c>
      <c r="P33" s="108" t="e">
        <f>#REF!+F33+H33+J33+L33+N33</f>
        <v>#REF!</v>
      </c>
    </row>
    <row r="34" spans="1:16" x14ac:dyDescent="0.25">
      <c r="A34" s="103" t="s">
        <v>211</v>
      </c>
      <c r="B34" s="107" t="s">
        <v>212</v>
      </c>
      <c r="C34" s="108">
        <v>0</v>
      </c>
      <c r="D34" s="108">
        <v>0</v>
      </c>
      <c r="E34" s="108">
        <v>0</v>
      </c>
      <c r="F34" s="108">
        <v>0</v>
      </c>
      <c r="G34" s="93" t="s">
        <v>352</v>
      </c>
      <c r="H34" s="108">
        <v>0</v>
      </c>
      <c r="I34" s="93" t="s">
        <v>352</v>
      </c>
      <c r="J34" s="108">
        <v>0</v>
      </c>
      <c r="K34" s="93" t="s">
        <v>352</v>
      </c>
      <c r="L34" s="108">
        <v>0</v>
      </c>
      <c r="M34" s="93" t="s">
        <v>352</v>
      </c>
      <c r="N34" s="108">
        <v>0</v>
      </c>
      <c r="O34" s="93" t="s">
        <v>352</v>
      </c>
      <c r="P34" s="108" t="e">
        <f>#REF!+F34+H34+J34+L34+N34</f>
        <v>#REF!</v>
      </c>
    </row>
    <row r="35" spans="1:16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352</v>
      </c>
      <c r="H35" s="108">
        <v>0</v>
      </c>
      <c r="I35" s="166" t="s">
        <v>352</v>
      </c>
      <c r="J35" s="108">
        <v>0</v>
      </c>
      <c r="K35" s="166" t="s">
        <v>352</v>
      </c>
      <c r="L35" s="108">
        <v>0</v>
      </c>
      <c r="M35" s="166" t="s">
        <v>352</v>
      </c>
      <c r="N35" s="108">
        <v>0</v>
      </c>
      <c r="O35" s="102" t="s">
        <v>352</v>
      </c>
      <c r="P35" s="108" t="e">
        <f>#REF!+F35+H35+J35+L35+N35</f>
        <v>#REF!</v>
      </c>
    </row>
    <row r="36" spans="1:16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352</v>
      </c>
      <c r="H36" s="108">
        <v>0</v>
      </c>
      <c r="I36" s="93" t="s">
        <v>352</v>
      </c>
      <c r="J36" s="108">
        <v>0</v>
      </c>
      <c r="K36" s="93" t="s">
        <v>352</v>
      </c>
      <c r="L36" s="108">
        <v>0</v>
      </c>
      <c r="M36" s="93" t="s">
        <v>352</v>
      </c>
      <c r="N36" s="108">
        <v>0</v>
      </c>
      <c r="O36" s="93" t="s">
        <v>352</v>
      </c>
      <c r="P36" s="108" t="e">
        <f>#REF!+F36+H36+J36+L36+N36</f>
        <v>#REF!</v>
      </c>
    </row>
    <row r="37" spans="1:16" x14ac:dyDescent="0.25">
      <c r="A37" s="106" t="s">
        <v>216</v>
      </c>
      <c r="B37" s="110" t="s">
        <v>217</v>
      </c>
      <c r="C37" s="108">
        <v>0</v>
      </c>
      <c r="D37" s="108">
        <v>0</v>
      </c>
      <c r="E37" s="108">
        <v>0</v>
      </c>
      <c r="F37" s="108">
        <v>0</v>
      </c>
      <c r="G37" s="93" t="s">
        <v>352</v>
      </c>
      <c r="H37" s="108">
        <v>0</v>
      </c>
      <c r="I37" s="93" t="s">
        <v>352</v>
      </c>
      <c r="J37" s="108">
        <v>0</v>
      </c>
      <c r="K37" s="93" t="s">
        <v>352</v>
      </c>
      <c r="L37" s="108">
        <v>0</v>
      </c>
      <c r="M37" s="93" t="s">
        <v>352</v>
      </c>
      <c r="N37" s="108">
        <v>0</v>
      </c>
      <c r="O37" s="93" t="s">
        <v>352</v>
      </c>
      <c r="P37" s="108" t="e">
        <f>#REF!+F37+H37+J37+L37+N37</f>
        <v>#REF!</v>
      </c>
    </row>
    <row r="38" spans="1:16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352</v>
      </c>
      <c r="H38" s="108">
        <v>0</v>
      </c>
      <c r="I38" s="93" t="s">
        <v>352</v>
      </c>
      <c r="J38" s="108">
        <v>0</v>
      </c>
      <c r="K38" s="93" t="s">
        <v>352</v>
      </c>
      <c r="L38" s="108">
        <v>0</v>
      </c>
      <c r="M38" s="93" t="s">
        <v>352</v>
      </c>
      <c r="N38" s="108">
        <v>0</v>
      </c>
      <c r="O38" s="93" t="s">
        <v>352</v>
      </c>
      <c r="P38" s="108" t="e">
        <f>#REF!+F38+H38+J38+L38+N38</f>
        <v>#REF!</v>
      </c>
    </row>
    <row r="39" spans="1:16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352</v>
      </c>
      <c r="H39" s="108">
        <v>0</v>
      </c>
      <c r="I39" s="93" t="s">
        <v>352</v>
      </c>
      <c r="J39" s="108">
        <v>0</v>
      </c>
      <c r="K39" s="93" t="s">
        <v>352</v>
      </c>
      <c r="L39" s="108">
        <v>0</v>
      </c>
      <c r="M39" s="93" t="s">
        <v>352</v>
      </c>
      <c r="N39" s="108">
        <v>0</v>
      </c>
      <c r="O39" s="93" t="s">
        <v>352</v>
      </c>
      <c r="P39" s="108" t="e">
        <f>#REF!+F39+H39+J39+L39+N39</f>
        <v>#REF!</v>
      </c>
    </row>
    <row r="40" spans="1:16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352</v>
      </c>
      <c r="H40" s="108">
        <v>0</v>
      </c>
      <c r="I40" s="93" t="s">
        <v>352</v>
      </c>
      <c r="J40" s="108">
        <v>0</v>
      </c>
      <c r="K40" s="93" t="s">
        <v>352</v>
      </c>
      <c r="L40" s="108">
        <v>0</v>
      </c>
      <c r="M40" s="93" t="s">
        <v>352</v>
      </c>
      <c r="N40" s="108">
        <v>0</v>
      </c>
      <c r="O40" s="93" t="s">
        <v>352</v>
      </c>
      <c r="P40" s="108" t="e">
        <f>#REF!+F40+H40+J40+L40+N40</f>
        <v>#REF!</v>
      </c>
    </row>
    <row r="41" spans="1:16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352</v>
      </c>
      <c r="H41" s="108">
        <v>0</v>
      </c>
      <c r="I41" s="93" t="s">
        <v>352</v>
      </c>
      <c r="J41" s="108">
        <v>0</v>
      </c>
      <c r="K41" s="93" t="s">
        <v>352</v>
      </c>
      <c r="L41" s="108">
        <v>0</v>
      </c>
      <c r="M41" s="93" t="s">
        <v>352</v>
      </c>
      <c r="N41" s="108">
        <v>0</v>
      </c>
      <c r="O41" s="93" t="s">
        <v>352</v>
      </c>
      <c r="P41" s="108" t="e">
        <f>#REF!+F41+H41+J41+L41+N41</f>
        <v>#REF!</v>
      </c>
    </row>
    <row r="42" spans="1:16" ht="18.75" x14ac:dyDescent="0.25">
      <c r="A42" s="106" t="s">
        <v>226</v>
      </c>
      <c r="B42" s="110" t="s">
        <v>227</v>
      </c>
      <c r="C42" s="108">
        <v>1</v>
      </c>
      <c r="D42" s="108">
        <v>1</v>
      </c>
      <c r="E42" s="108">
        <v>0</v>
      </c>
      <c r="F42" s="108">
        <v>0</v>
      </c>
      <c r="G42" s="93" t="s">
        <v>352</v>
      </c>
      <c r="H42" s="108">
        <v>1</v>
      </c>
      <c r="I42" s="93" t="s">
        <v>352</v>
      </c>
      <c r="J42" s="108">
        <v>0</v>
      </c>
      <c r="K42" s="93" t="s">
        <v>352</v>
      </c>
      <c r="L42" s="108">
        <v>0</v>
      </c>
      <c r="M42" s="93" t="s">
        <v>352</v>
      </c>
      <c r="N42" s="108">
        <v>0</v>
      </c>
      <c r="O42" s="93" t="s">
        <v>352</v>
      </c>
      <c r="P42" s="108" t="e">
        <f>#REF!+F42+H42+J42+L42+N42</f>
        <v>#REF!</v>
      </c>
    </row>
    <row r="43" spans="1:16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352</v>
      </c>
      <c r="H43" s="108">
        <v>0</v>
      </c>
      <c r="I43" s="166" t="s">
        <v>352</v>
      </c>
      <c r="J43" s="108">
        <v>0</v>
      </c>
      <c r="K43" s="166" t="s">
        <v>352</v>
      </c>
      <c r="L43" s="108">
        <v>0</v>
      </c>
      <c r="M43" s="166" t="s">
        <v>352</v>
      </c>
      <c r="N43" s="108">
        <v>0</v>
      </c>
      <c r="O43" s="102" t="s">
        <v>352</v>
      </c>
      <c r="P43" s="108" t="e">
        <f>#REF!+F43+H43+J43+L43+N43</f>
        <v>#REF!</v>
      </c>
    </row>
    <row r="44" spans="1:16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352</v>
      </c>
      <c r="H44" s="108">
        <v>0</v>
      </c>
      <c r="I44" s="93" t="s">
        <v>352</v>
      </c>
      <c r="J44" s="108">
        <v>0</v>
      </c>
      <c r="K44" s="93" t="s">
        <v>352</v>
      </c>
      <c r="L44" s="108">
        <v>0</v>
      </c>
      <c r="M44" s="93" t="s">
        <v>352</v>
      </c>
      <c r="N44" s="108">
        <v>0</v>
      </c>
      <c r="O44" s="93" t="s">
        <v>352</v>
      </c>
      <c r="P44" s="108" t="e">
        <f>#REF!+F44+H44+J44+L44+N44</f>
        <v>#REF!</v>
      </c>
    </row>
    <row r="45" spans="1:16" x14ac:dyDescent="0.25">
      <c r="A45" s="106" t="s">
        <v>231</v>
      </c>
      <c r="B45" s="107" t="s">
        <v>217</v>
      </c>
      <c r="C45" s="108">
        <v>0</v>
      </c>
      <c r="D45" s="108">
        <v>0</v>
      </c>
      <c r="E45" s="108">
        <v>0</v>
      </c>
      <c r="F45" s="108">
        <v>0</v>
      </c>
      <c r="G45" s="93" t="s">
        <v>352</v>
      </c>
      <c r="H45" s="108">
        <v>0</v>
      </c>
      <c r="I45" s="93" t="s">
        <v>352</v>
      </c>
      <c r="J45" s="108">
        <v>0</v>
      </c>
      <c r="K45" s="93" t="s">
        <v>352</v>
      </c>
      <c r="L45" s="108">
        <v>0</v>
      </c>
      <c r="M45" s="93" t="s">
        <v>352</v>
      </c>
      <c r="N45" s="108">
        <v>0</v>
      </c>
      <c r="O45" s="93" t="s">
        <v>352</v>
      </c>
      <c r="P45" s="108" t="e">
        <f>#REF!+F45+H45+J45+L45+N45</f>
        <v>#REF!</v>
      </c>
    </row>
    <row r="46" spans="1:16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352</v>
      </c>
      <c r="H46" s="108">
        <v>0</v>
      </c>
      <c r="I46" s="93" t="s">
        <v>352</v>
      </c>
      <c r="J46" s="108">
        <v>0</v>
      </c>
      <c r="K46" s="93" t="s">
        <v>352</v>
      </c>
      <c r="L46" s="108">
        <v>0</v>
      </c>
      <c r="M46" s="93" t="s">
        <v>352</v>
      </c>
      <c r="N46" s="108">
        <v>0</v>
      </c>
      <c r="O46" s="93" t="s">
        <v>352</v>
      </c>
      <c r="P46" s="108" t="e">
        <f>#REF!+F46+H46+J46+L46+N46</f>
        <v>#REF!</v>
      </c>
    </row>
    <row r="47" spans="1:16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352</v>
      </c>
      <c r="H47" s="108">
        <v>0</v>
      </c>
      <c r="I47" s="93" t="s">
        <v>352</v>
      </c>
      <c r="J47" s="108">
        <v>0</v>
      </c>
      <c r="K47" s="93" t="s">
        <v>352</v>
      </c>
      <c r="L47" s="108">
        <v>0</v>
      </c>
      <c r="M47" s="93" t="s">
        <v>352</v>
      </c>
      <c r="N47" s="108">
        <v>0</v>
      </c>
      <c r="O47" s="93" t="s">
        <v>352</v>
      </c>
      <c r="P47" s="108" t="e">
        <f>#REF!+F47+H47+J47+L47+N47</f>
        <v>#REF!</v>
      </c>
    </row>
    <row r="48" spans="1:16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352</v>
      </c>
      <c r="H48" s="108">
        <v>0</v>
      </c>
      <c r="I48" s="93" t="s">
        <v>352</v>
      </c>
      <c r="J48" s="108">
        <v>0</v>
      </c>
      <c r="K48" s="93" t="s">
        <v>352</v>
      </c>
      <c r="L48" s="108">
        <v>0</v>
      </c>
      <c r="M48" s="93" t="s">
        <v>352</v>
      </c>
      <c r="N48" s="108">
        <v>0</v>
      </c>
      <c r="O48" s="93" t="s">
        <v>352</v>
      </c>
      <c r="P48" s="108" t="e">
        <f>#REF!+F48+H48+J48+L48+N48</f>
        <v>#REF!</v>
      </c>
    </row>
    <row r="49" spans="1:16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352</v>
      </c>
      <c r="H49" s="108">
        <v>0</v>
      </c>
      <c r="I49" s="93" t="s">
        <v>352</v>
      </c>
      <c r="J49" s="108">
        <v>0</v>
      </c>
      <c r="K49" s="93" t="s">
        <v>352</v>
      </c>
      <c r="L49" s="108">
        <v>0</v>
      </c>
      <c r="M49" s="93" t="s">
        <v>352</v>
      </c>
      <c r="N49" s="108">
        <v>0</v>
      </c>
      <c r="O49" s="93" t="s">
        <v>352</v>
      </c>
      <c r="P49" s="108" t="e">
        <f>#REF!+F49+H49+J49+L49+N49</f>
        <v>#REF!</v>
      </c>
    </row>
    <row r="50" spans="1:16" ht="18.75" x14ac:dyDescent="0.25">
      <c r="A50" s="106" t="s">
        <v>236</v>
      </c>
      <c r="B50" s="110" t="s">
        <v>227</v>
      </c>
      <c r="C50" s="108">
        <v>1</v>
      </c>
      <c r="D50" s="108">
        <v>1</v>
      </c>
      <c r="E50" s="108">
        <v>0</v>
      </c>
      <c r="F50" s="108">
        <v>0</v>
      </c>
      <c r="G50" s="93" t="s">
        <v>352</v>
      </c>
      <c r="H50" s="108">
        <v>1</v>
      </c>
      <c r="I50" s="93" t="s">
        <v>352</v>
      </c>
      <c r="J50" s="108">
        <v>0</v>
      </c>
      <c r="K50" s="93" t="s">
        <v>352</v>
      </c>
      <c r="L50" s="108">
        <v>0</v>
      </c>
      <c r="M50" s="93" t="s">
        <v>352</v>
      </c>
      <c r="N50" s="108">
        <v>0</v>
      </c>
      <c r="O50" s="93" t="s">
        <v>352</v>
      </c>
      <c r="P50" s="108" t="e">
        <f>#REF!+F50+H50+J50+L50+N50</f>
        <v>#REF!</v>
      </c>
    </row>
    <row r="51" spans="1:16" ht="35.25" customHeight="1" x14ac:dyDescent="0.25">
      <c r="A51" s="103" t="s">
        <v>18</v>
      </c>
      <c r="B51" s="104" t="s">
        <v>237</v>
      </c>
      <c r="C51" s="105">
        <v>31.666666666666668</v>
      </c>
      <c r="D51" s="105">
        <v>31.666666666666668</v>
      </c>
      <c r="E51" s="108">
        <v>0</v>
      </c>
      <c r="F51" s="105">
        <v>0</v>
      </c>
      <c r="G51" s="170" t="s">
        <v>352</v>
      </c>
      <c r="H51" s="105">
        <v>31.666666666666668</v>
      </c>
      <c r="I51" s="166" t="s">
        <v>352</v>
      </c>
      <c r="J51" s="108">
        <v>0</v>
      </c>
      <c r="K51" s="166" t="s">
        <v>352</v>
      </c>
      <c r="L51" s="108">
        <v>0</v>
      </c>
      <c r="M51" s="166" t="s">
        <v>352</v>
      </c>
      <c r="N51" s="108">
        <v>0</v>
      </c>
      <c r="O51" s="102" t="s">
        <v>352</v>
      </c>
      <c r="P51" s="108" t="e">
        <f>#REF!+F51+H51+J51+L51+N51</f>
        <v>#REF!</v>
      </c>
    </row>
    <row r="52" spans="1:16" x14ac:dyDescent="0.25">
      <c r="A52" s="106" t="s">
        <v>238</v>
      </c>
      <c r="B52" s="107" t="s">
        <v>239</v>
      </c>
      <c r="C52" s="105">
        <v>31.666666666666668</v>
      </c>
      <c r="D52" s="105">
        <v>31.666666666666668</v>
      </c>
      <c r="E52" s="108">
        <v>0</v>
      </c>
      <c r="F52" s="105">
        <v>0</v>
      </c>
      <c r="G52" s="170" t="s">
        <v>352</v>
      </c>
      <c r="H52" s="105">
        <v>31.666666666666668</v>
      </c>
      <c r="I52" s="93" t="s">
        <v>352</v>
      </c>
      <c r="J52" s="108">
        <v>0</v>
      </c>
      <c r="K52" s="93" t="s">
        <v>352</v>
      </c>
      <c r="L52" s="108">
        <v>0</v>
      </c>
      <c r="M52" s="93" t="s">
        <v>352</v>
      </c>
      <c r="N52" s="108">
        <v>0</v>
      </c>
      <c r="O52" s="93" t="s">
        <v>352</v>
      </c>
      <c r="P52" s="108" t="e">
        <f>#REF!+F52+H52+J52+L52+N52</f>
        <v>#REF!</v>
      </c>
    </row>
    <row r="53" spans="1:16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352</v>
      </c>
      <c r="H53" s="108">
        <v>0</v>
      </c>
      <c r="I53" s="93" t="s">
        <v>352</v>
      </c>
      <c r="J53" s="108">
        <v>0</v>
      </c>
      <c r="K53" s="93" t="s">
        <v>352</v>
      </c>
      <c r="L53" s="108">
        <v>0</v>
      </c>
      <c r="M53" s="93" t="s">
        <v>352</v>
      </c>
      <c r="N53" s="108">
        <v>0</v>
      </c>
      <c r="O53" s="93" t="s">
        <v>352</v>
      </c>
      <c r="P53" s="108" t="e">
        <f>#REF!+F53+H53+J53+L53+N53</f>
        <v>#REF!</v>
      </c>
    </row>
    <row r="54" spans="1:16" x14ac:dyDescent="0.25">
      <c r="A54" s="106" t="s">
        <v>242</v>
      </c>
      <c r="B54" s="110" t="s">
        <v>243</v>
      </c>
      <c r="C54" s="108">
        <v>0</v>
      </c>
      <c r="D54" s="108">
        <v>0</v>
      </c>
      <c r="E54" s="108">
        <v>0</v>
      </c>
      <c r="F54" s="108">
        <v>0</v>
      </c>
      <c r="G54" s="93" t="s">
        <v>352</v>
      </c>
      <c r="H54" s="108">
        <v>0</v>
      </c>
      <c r="I54" s="93" t="s">
        <v>352</v>
      </c>
      <c r="J54" s="108">
        <v>0</v>
      </c>
      <c r="K54" s="93" t="s">
        <v>352</v>
      </c>
      <c r="L54" s="108">
        <v>0</v>
      </c>
      <c r="M54" s="93" t="s">
        <v>352</v>
      </c>
      <c r="N54" s="108">
        <v>0</v>
      </c>
      <c r="O54" s="93" t="s">
        <v>352</v>
      </c>
      <c r="P54" s="108" t="e">
        <f>#REF!+F54+H54+J54+L54+N54</f>
        <v>#REF!</v>
      </c>
    </row>
    <row r="55" spans="1:16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352</v>
      </c>
      <c r="H55" s="108">
        <v>0</v>
      </c>
      <c r="I55" s="93" t="s">
        <v>352</v>
      </c>
      <c r="J55" s="108">
        <v>0</v>
      </c>
      <c r="K55" s="93" t="s">
        <v>352</v>
      </c>
      <c r="L55" s="108">
        <v>0</v>
      </c>
      <c r="M55" s="93" t="s">
        <v>352</v>
      </c>
      <c r="N55" s="108">
        <v>0</v>
      </c>
      <c r="O55" s="93" t="s">
        <v>352</v>
      </c>
      <c r="P55" s="108" t="e">
        <f>#REF!+F55+H55+J55+L55+N55</f>
        <v>#REF!</v>
      </c>
    </row>
    <row r="56" spans="1:16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352</v>
      </c>
      <c r="H56" s="108">
        <v>0</v>
      </c>
      <c r="I56" s="93" t="s">
        <v>352</v>
      </c>
      <c r="J56" s="108">
        <v>0</v>
      </c>
      <c r="K56" s="93" t="s">
        <v>352</v>
      </c>
      <c r="L56" s="108">
        <v>0</v>
      </c>
      <c r="M56" s="93" t="s">
        <v>352</v>
      </c>
      <c r="N56" s="108">
        <v>0</v>
      </c>
      <c r="O56" s="93" t="s">
        <v>352</v>
      </c>
      <c r="P56" s="108" t="e">
        <f>#REF!+F56+H56+J56+L56+N56</f>
        <v>#REF!</v>
      </c>
    </row>
    <row r="57" spans="1:16" ht="18.75" x14ac:dyDescent="0.25">
      <c r="A57" s="106" t="s">
        <v>248</v>
      </c>
      <c r="B57" s="110" t="s">
        <v>249</v>
      </c>
      <c r="C57" s="108">
        <v>1</v>
      </c>
      <c r="D57" s="108">
        <v>1</v>
      </c>
      <c r="E57" s="108">
        <v>0</v>
      </c>
      <c r="F57" s="108">
        <v>0</v>
      </c>
      <c r="G57" s="93" t="s">
        <v>352</v>
      </c>
      <c r="H57" s="108">
        <v>1</v>
      </c>
      <c r="I57" s="93" t="s">
        <v>352</v>
      </c>
      <c r="J57" s="108">
        <v>0</v>
      </c>
      <c r="K57" s="93" t="s">
        <v>352</v>
      </c>
      <c r="L57" s="108">
        <v>0</v>
      </c>
      <c r="M57" s="93" t="s">
        <v>352</v>
      </c>
      <c r="N57" s="108">
        <v>0</v>
      </c>
      <c r="O57" s="93" t="s">
        <v>352</v>
      </c>
      <c r="P57" s="108" t="e">
        <f>#REF!+F57+H57+J57+L57+N57</f>
        <v>#REF!</v>
      </c>
    </row>
    <row r="58" spans="1:16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352</v>
      </c>
      <c r="H58" s="108">
        <v>0</v>
      </c>
      <c r="I58" s="166" t="s">
        <v>352</v>
      </c>
      <c r="J58" s="108">
        <v>0</v>
      </c>
      <c r="K58" s="166" t="s">
        <v>352</v>
      </c>
      <c r="L58" s="108">
        <v>0</v>
      </c>
      <c r="M58" s="166" t="s">
        <v>352</v>
      </c>
      <c r="N58" s="108">
        <v>0</v>
      </c>
      <c r="O58" s="102" t="s">
        <v>352</v>
      </c>
      <c r="P58" s="108" t="e">
        <f>#REF!+F58+H58+J58+L58+N58</f>
        <v>#REF!</v>
      </c>
    </row>
    <row r="59" spans="1:16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352</v>
      </c>
      <c r="H59" s="108">
        <v>0</v>
      </c>
      <c r="I59" s="166" t="s">
        <v>352</v>
      </c>
      <c r="J59" s="108">
        <v>0</v>
      </c>
      <c r="K59" s="166" t="s">
        <v>352</v>
      </c>
      <c r="L59" s="108">
        <v>0</v>
      </c>
      <c r="M59" s="166" t="s">
        <v>352</v>
      </c>
      <c r="N59" s="108">
        <v>0</v>
      </c>
      <c r="O59" s="102" t="s">
        <v>352</v>
      </c>
      <c r="P59" s="108" t="e">
        <f>#REF!+F59+H59+J59+L59+N59</f>
        <v>#REF!</v>
      </c>
    </row>
    <row r="60" spans="1:16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352</v>
      </c>
      <c r="H60" s="108">
        <v>0</v>
      </c>
      <c r="I60" s="93" t="s">
        <v>352</v>
      </c>
      <c r="J60" s="108">
        <v>0</v>
      </c>
      <c r="K60" s="93" t="s">
        <v>352</v>
      </c>
      <c r="L60" s="108">
        <v>0</v>
      </c>
      <c r="M60" s="93" t="s">
        <v>352</v>
      </c>
      <c r="N60" s="108">
        <v>0</v>
      </c>
      <c r="O60" s="93" t="s">
        <v>352</v>
      </c>
      <c r="P60" s="108" t="e">
        <f>#REF!+F60+H60+J60+L60+N60</f>
        <v>#REF!</v>
      </c>
    </row>
    <row r="61" spans="1:16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352</v>
      </c>
      <c r="H61" s="108">
        <v>0</v>
      </c>
      <c r="I61" s="93" t="s">
        <v>352</v>
      </c>
      <c r="J61" s="108">
        <v>0</v>
      </c>
      <c r="K61" s="93" t="s">
        <v>352</v>
      </c>
      <c r="L61" s="108">
        <v>0</v>
      </c>
      <c r="M61" s="93" t="s">
        <v>352</v>
      </c>
      <c r="N61" s="108">
        <v>0</v>
      </c>
      <c r="O61" s="93" t="s">
        <v>352</v>
      </c>
      <c r="P61" s="108" t="e">
        <f>#REF!+F61+H61+J61+L61+N61</f>
        <v>#REF!</v>
      </c>
    </row>
    <row r="62" spans="1:16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352</v>
      </c>
      <c r="H62" s="108">
        <v>0</v>
      </c>
      <c r="I62" s="93" t="s">
        <v>352</v>
      </c>
      <c r="J62" s="108">
        <v>0</v>
      </c>
      <c r="K62" s="93" t="s">
        <v>352</v>
      </c>
      <c r="L62" s="108">
        <v>0</v>
      </c>
      <c r="M62" s="93" t="s">
        <v>352</v>
      </c>
      <c r="N62" s="108">
        <v>0</v>
      </c>
      <c r="O62" s="93" t="s">
        <v>352</v>
      </c>
      <c r="P62" s="108" t="e">
        <f>#REF!+F62+H62+J62+L62+N62</f>
        <v>#REF!</v>
      </c>
    </row>
    <row r="63" spans="1:16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352</v>
      </c>
      <c r="H63" s="108">
        <v>0</v>
      </c>
      <c r="I63" s="93" t="s">
        <v>352</v>
      </c>
      <c r="J63" s="108">
        <v>0</v>
      </c>
      <c r="K63" s="93" t="s">
        <v>352</v>
      </c>
      <c r="L63" s="108">
        <v>0</v>
      </c>
      <c r="M63" s="93" t="s">
        <v>352</v>
      </c>
      <c r="N63" s="108">
        <v>0</v>
      </c>
      <c r="O63" s="93" t="s">
        <v>352</v>
      </c>
      <c r="P63" s="108" t="e">
        <f>#REF!+F63+H63+J63+L63+N63</f>
        <v>#REF!</v>
      </c>
    </row>
    <row r="64" spans="1:16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352</v>
      </c>
      <c r="H64" s="108">
        <v>0</v>
      </c>
      <c r="I64" s="93" t="s">
        <v>352</v>
      </c>
      <c r="J64" s="108">
        <v>0</v>
      </c>
      <c r="K64" s="93" t="s">
        <v>352</v>
      </c>
      <c r="L64" s="108">
        <v>0</v>
      </c>
      <c r="M64" s="93" t="s">
        <v>352</v>
      </c>
      <c r="N64" s="108">
        <v>0</v>
      </c>
      <c r="O64" s="93" t="s">
        <v>352</v>
      </c>
      <c r="P64" s="108" t="e">
        <f>#REF!+F64+H64+J64+L64+N64</f>
        <v>#REF!</v>
      </c>
    </row>
    <row r="65" spans="1:16" x14ac:dyDescent="0.25">
      <c r="A65" s="113"/>
      <c r="B65" s="114"/>
      <c r="C65" s="114"/>
      <c r="D65" s="114"/>
      <c r="E65" s="114"/>
    </row>
    <row r="66" spans="1:16" ht="54" customHeight="1" x14ac:dyDescent="0.25">
      <c r="B66" s="242"/>
      <c r="C66" s="242"/>
      <c r="D66" s="242"/>
      <c r="E66" s="242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</row>
    <row r="68" spans="1:16" ht="50.25" customHeight="1" x14ac:dyDescent="0.25">
      <c r="B68" s="243"/>
      <c r="C68" s="243"/>
      <c r="D68" s="243"/>
      <c r="E68" s="243"/>
    </row>
    <row r="70" spans="1:16" ht="36.75" customHeight="1" x14ac:dyDescent="0.25">
      <c r="B70" s="242"/>
      <c r="C70" s="242"/>
      <c r="D70" s="242"/>
      <c r="E70" s="242"/>
    </row>
    <row r="71" spans="1:16" x14ac:dyDescent="0.25">
      <c r="B71" s="116"/>
      <c r="C71" s="116"/>
      <c r="D71" s="116"/>
    </row>
    <row r="72" spans="1:16" ht="51" customHeight="1" x14ac:dyDescent="0.25">
      <c r="B72" s="242"/>
      <c r="C72" s="242"/>
      <c r="D72" s="242"/>
      <c r="E72" s="242"/>
    </row>
    <row r="73" spans="1:16" ht="32.25" customHeight="1" x14ac:dyDescent="0.25">
      <c r="B73" s="243"/>
      <c r="C73" s="243"/>
      <c r="D73" s="243"/>
      <c r="E73" s="243"/>
    </row>
    <row r="74" spans="1:16" ht="51.75" customHeight="1" x14ac:dyDescent="0.25">
      <c r="B74" s="242"/>
      <c r="C74" s="242"/>
      <c r="D74" s="242"/>
      <c r="E74" s="242"/>
    </row>
    <row r="75" spans="1:16" ht="21.75" customHeight="1" x14ac:dyDescent="0.25">
      <c r="B75" s="240"/>
      <c r="C75" s="240"/>
      <c r="D75" s="240"/>
      <c r="E75" s="240"/>
    </row>
    <row r="76" spans="1:16" ht="23.25" customHeight="1" x14ac:dyDescent="0.25">
      <c r="B76" s="117"/>
      <c r="C76" s="117"/>
      <c r="D76" s="117"/>
    </row>
    <row r="77" spans="1:16" ht="18.75" customHeight="1" x14ac:dyDescent="0.25">
      <c r="B77" s="241"/>
      <c r="C77" s="241"/>
      <c r="D77" s="241"/>
      <c r="E77" s="241"/>
    </row>
  </sheetData>
  <mergeCells count="34">
    <mergeCell ref="B75:E75"/>
    <mergeCell ref="B77:E77"/>
    <mergeCell ref="B66:E66"/>
    <mergeCell ref="B68:E68"/>
    <mergeCell ref="B70:E70"/>
    <mergeCell ref="B72:E72"/>
    <mergeCell ref="B73:E73"/>
    <mergeCell ref="B74:E74"/>
    <mergeCell ref="A4:P4"/>
    <mergeCell ref="A6:P6"/>
    <mergeCell ref="A8:P8"/>
    <mergeCell ref="A9:P9"/>
    <mergeCell ref="A11:P11"/>
    <mergeCell ref="A12:P12"/>
    <mergeCell ref="F21:G21"/>
    <mergeCell ref="N21:O21"/>
    <mergeCell ref="J20:K20"/>
    <mergeCell ref="J21:K21"/>
    <mergeCell ref="L20:M20"/>
    <mergeCell ref="L21:M21"/>
    <mergeCell ref="A14:P14"/>
    <mergeCell ref="A15:P15"/>
    <mergeCell ref="A16:P16"/>
    <mergeCell ref="A18:P18"/>
    <mergeCell ref="A20:A22"/>
    <mergeCell ref="P20:P21"/>
    <mergeCell ref="F20:G20"/>
    <mergeCell ref="B20:B22"/>
    <mergeCell ref="C20:C21"/>
    <mergeCell ref="D20:D21"/>
    <mergeCell ref="E20:E22"/>
    <mergeCell ref="N20:O20"/>
    <mergeCell ref="H20:I20"/>
    <mergeCell ref="H21:I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R33" sqref="R33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8" t="str">
        <f>'6.2. Паспорт фин осв ввод'!A4:P4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</row>
    <row r="6" spans="1:48" ht="18.75" x14ac:dyDescent="0.3">
      <c r="AV6" s="5"/>
    </row>
    <row r="7" spans="1:48" ht="18.75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</row>
    <row r="8" spans="1:48" ht="18.75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</row>
    <row r="9" spans="1:48" ht="15.75" x14ac:dyDescent="0.25">
      <c r="A9" s="190" t="s">
        <v>351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</row>
    <row r="10" spans="1:48" ht="15.75" x14ac:dyDescent="0.25">
      <c r="A10" s="191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1"/>
      <c r="AQ10" s="191"/>
      <c r="AR10" s="191"/>
      <c r="AS10" s="191"/>
      <c r="AT10" s="191"/>
      <c r="AU10" s="191"/>
      <c r="AV10" s="191"/>
    </row>
    <row r="11" spans="1:48" ht="18.75" x14ac:dyDescent="0.25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</row>
    <row r="12" spans="1:48" ht="15.75" x14ac:dyDescent="0.25">
      <c r="A12" s="190" t="str">
        <f>'6.2. Паспорт фин осв ввод'!A11:P11</f>
        <v>Р/СЗ/47/03/0007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0"/>
      <c r="AJ12" s="190"/>
      <c r="AK12" s="190"/>
      <c r="AL12" s="190"/>
      <c r="AM12" s="190"/>
      <c r="AN12" s="190"/>
      <c r="AO12" s="190"/>
      <c r="AP12" s="190"/>
      <c r="AQ12" s="190"/>
      <c r="AR12" s="190"/>
      <c r="AS12" s="190"/>
      <c r="AT12" s="190"/>
      <c r="AU12" s="190"/>
      <c r="AV12" s="190"/>
    </row>
    <row r="13" spans="1:48" ht="15.75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  <c r="AS13" s="191"/>
      <c r="AT13" s="191"/>
      <c r="AU13" s="191"/>
      <c r="AV13" s="191"/>
    </row>
    <row r="14" spans="1:48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  <c r="AV14" s="192"/>
    </row>
    <row r="15" spans="1:48" ht="15.75" x14ac:dyDescent="0.25">
      <c r="A15" s="190" t="str">
        <f>'6.2. Паспорт фин осв ввод'!A14:P14</f>
        <v>Приобретение РИСЭ 500 кВт  (АД-500С-Т400-2Р) на базе полноприводного автомобиля КАМАЗ 43118 1 шт.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90"/>
      <c r="AU15" s="190"/>
      <c r="AV15" s="190"/>
    </row>
    <row r="16" spans="1:48" ht="15.75" x14ac:dyDescent="0.25">
      <c r="A16" s="191" t="s">
        <v>6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1"/>
      <c r="AQ16" s="191"/>
      <c r="AR16" s="191"/>
      <c r="AS16" s="191"/>
      <c r="AT16" s="191"/>
      <c r="AU16" s="191"/>
      <c r="AV16" s="191"/>
    </row>
    <row r="17" spans="1:48" x14ac:dyDescent="0.25">
      <c r="A17" s="244"/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</row>
    <row r="18" spans="1:48" x14ac:dyDescent="0.25">
      <c r="A18" s="244"/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</row>
    <row r="19" spans="1:48" x14ac:dyDescent="0.25">
      <c r="A19" s="244"/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</row>
    <row r="20" spans="1:48" s="54" customFormat="1" x14ac:dyDescent="0.25">
      <c r="A20" s="245"/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  <c r="AU20" s="245"/>
      <c r="AV20" s="245"/>
    </row>
    <row r="21" spans="1:48" s="54" customFormat="1" x14ac:dyDescent="0.25">
      <c r="A21" s="246" t="s">
        <v>258</v>
      </c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246"/>
      <c r="Q21" s="246"/>
      <c r="R21" s="246"/>
      <c r="S21" s="246"/>
      <c r="T21" s="246"/>
      <c r="U21" s="246"/>
      <c r="V21" s="246"/>
      <c r="W21" s="246"/>
      <c r="X21" s="246"/>
      <c r="Y21" s="246"/>
      <c r="Z21" s="246"/>
      <c r="AA21" s="246"/>
      <c r="AB21" s="246"/>
      <c r="AC21" s="246"/>
      <c r="AD21" s="246"/>
      <c r="AE21" s="246"/>
      <c r="AF21" s="246"/>
      <c r="AG21" s="246"/>
      <c r="AH21" s="246"/>
      <c r="AI21" s="246"/>
      <c r="AJ21" s="246"/>
      <c r="AK21" s="246"/>
      <c r="AL21" s="246"/>
      <c r="AM21" s="246"/>
      <c r="AN21" s="246"/>
      <c r="AO21" s="246"/>
      <c r="AP21" s="246"/>
      <c r="AQ21" s="246"/>
      <c r="AR21" s="246"/>
      <c r="AS21" s="246"/>
      <c r="AT21" s="246"/>
      <c r="AU21" s="246"/>
      <c r="AV21" s="246"/>
    </row>
    <row r="22" spans="1:48" s="54" customFormat="1" ht="51" customHeight="1" x14ac:dyDescent="0.25">
      <c r="A22" s="247" t="s">
        <v>259</v>
      </c>
      <c r="B22" s="250" t="s">
        <v>260</v>
      </c>
      <c r="C22" s="247" t="s">
        <v>261</v>
      </c>
      <c r="D22" s="247" t="s">
        <v>262</v>
      </c>
      <c r="E22" s="253" t="s">
        <v>263</v>
      </c>
      <c r="F22" s="254"/>
      <c r="G22" s="254"/>
      <c r="H22" s="254"/>
      <c r="I22" s="254"/>
      <c r="J22" s="254"/>
      <c r="K22" s="254"/>
      <c r="L22" s="255"/>
      <c r="M22" s="247" t="s">
        <v>264</v>
      </c>
      <c r="N22" s="247" t="s">
        <v>265</v>
      </c>
      <c r="O22" s="247" t="s">
        <v>266</v>
      </c>
      <c r="P22" s="257" t="s">
        <v>267</v>
      </c>
      <c r="Q22" s="257" t="s">
        <v>268</v>
      </c>
      <c r="R22" s="257" t="s">
        <v>269</v>
      </c>
      <c r="S22" s="257" t="s">
        <v>270</v>
      </c>
      <c r="T22" s="257"/>
      <c r="U22" s="260" t="s">
        <v>271</v>
      </c>
      <c r="V22" s="260" t="s">
        <v>272</v>
      </c>
      <c r="W22" s="257" t="s">
        <v>273</v>
      </c>
      <c r="X22" s="257" t="s">
        <v>274</v>
      </c>
      <c r="Y22" s="257" t="s">
        <v>275</v>
      </c>
      <c r="Z22" s="256" t="s">
        <v>276</v>
      </c>
      <c r="AA22" s="257" t="s">
        <v>277</v>
      </c>
      <c r="AB22" s="257" t="s">
        <v>278</v>
      </c>
      <c r="AC22" s="257" t="s">
        <v>279</v>
      </c>
      <c r="AD22" s="257" t="s">
        <v>280</v>
      </c>
      <c r="AE22" s="257" t="s">
        <v>281</v>
      </c>
      <c r="AF22" s="257" t="s">
        <v>282</v>
      </c>
      <c r="AG22" s="257"/>
      <c r="AH22" s="257"/>
      <c r="AI22" s="257"/>
      <c r="AJ22" s="257"/>
      <c r="AK22" s="257"/>
      <c r="AL22" s="257" t="s">
        <v>283</v>
      </c>
      <c r="AM22" s="257"/>
      <c r="AN22" s="257"/>
      <c r="AO22" s="257"/>
      <c r="AP22" s="257" t="s">
        <v>284</v>
      </c>
      <c r="AQ22" s="257"/>
      <c r="AR22" s="257" t="s">
        <v>285</v>
      </c>
      <c r="AS22" s="257" t="s">
        <v>286</v>
      </c>
      <c r="AT22" s="257" t="s">
        <v>287</v>
      </c>
      <c r="AU22" s="257" t="s">
        <v>288</v>
      </c>
      <c r="AV22" s="267" t="s">
        <v>289</v>
      </c>
    </row>
    <row r="23" spans="1:48" s="54" customFormat="1" ht="15.75" x14ac:dyDescent="0.25">
      <c r="A23" s="248"/>
      <c r="B23" s="251"/>
      <c r="C23" s="248"/>
      <c r="D23" s="248"/>
      <c r="E23" s="265" t="s">
        <v>290</v>
      </c>
      <c r="F23" s="263" t="s">
        <v>241</v>
      </c>
      <c r="G23" s="263" t="s">
        <v>243</v>
      </c>
      <c r="H23" s="263" t="s">
        <v>245</v>
      </c>
      <c r="I23" s="261" t="s">
        <v>291</v>
      </c>
      <c r="J23" s="261" t="s">
        <v>292</v>
      </c>
      <c r="K23" s="261" t="s">
        <v>293</v>
      </c>
      <c r="L23" s="263" t="s">
        <v>115</v>
      </c>
      <c r="M23" s="248"/>
      <c r="N23" s="248"/>
      <c r="O23" s="248"/>
      <c r="P23" s="257"/>
      <c r="Q23" s="257"/>
      <c r="R23" s="257"/>
      <c r="S23" s="258" t="s">
        <v>124</v>
      </c>
      <c r="T23" s="258" t="s">
        <v>294</v>
      </c>
      <c r="U23" s="260"/>
      <c r="V23" s="260"/>
      <c r="W23" s="257"/>
      <c r="X23" s="257"/>
      <c r="Y23" s="257"/>
      <c r="Z23" s="257"/>
      <c r="AA23" s="257"/>
      <c r="AB23" s="257"/>
      <c r="AC23" s="257"/>
      <c r="AD23" s="257"/>
      <c r="AE23" s="257"/>
      <c r="AF23" s="257" t="s">
        <v>295</v>
      </c>
      <c r="AG23" s="257"/>
      <c r="AH23" s="257" t="s">
        <v>296</v>
      </c>
      <c r="AI23" s="257"/>
      <c r="AJ23" s="247" t="s">
        <v>297</v>
      </c>
      <c r="AK23" s="247" t="s">
        <v>298</v>
      </c>
      <c r="AL23" s="247" t="s">
        <v>299</v>
      </c>
      <c r="AM23" s="247" t="s">
        <v>300</v>
      </c>
      <c r="AN23" s="247" t="s">
        <v>301</v>
      </c>
      <c r="AO23" s="247" t="s">
        <v>302</v>
      </c>
      <c r="AP23" s="247" t="s">
        <v>303</v>
      </c>
      <c r="AQ23" s="269" t="s">
        <v>294</v>
      </c>
      <c r="AR23" s="257"/>
      <c r="AS23" s="257"/>
      <c r="AT23" s="257"/>
      <c r="AU23" s="257"/>
      <c r="AV23" s="268"/>
    </row>
    <row r="24" spans="1:48" s="54" customFormat="1" ht="47.25" x14ac:dyDescent="0.25">
      <c r="A24" s="249"/>
      <c r="B24" s="252"/>
      <c r="C24" s="249"/>
      <c r="D24" s="249"/>
      <c r="E24" s="266"/>
      <c r="F24" s="264"/>
      <c r="G24" s="264"/>
      <c r="H24" s="264"/>
      <c r="I24" s="262"/>
      <c r="J24" s="262"/>
      <c r="K24" s="262"/>
      <c r="L24" s="264"/>
      <c r="M24" s="249"/>
      <c r="N24" s="249"/>
      <c r="O24" s="249"/>
      <c r="P24" s="257"/>
      <c r="Q24" s="257"/>
      <c r="R24" s="257"/>
      <c r="S24" s="259"/>
      <c r="T24" s="259"/>
      <c r="U24" s="260"/>
      <c r="V24" s="260"/>
      <c r="W24" s="257"/>
      <c r="X24" s="257"/>
      <c r="Y24" s="257"/>
      <c r="Z24" s="257"/>
      <c r="AA24" s="257"/>
      <c r="AB24" s="257"/>
      <c r="AC24" s="257"/>
      <c r="AD24" s="257"/>
      <c r="AE24" s="257"/>
      <c r="AF24" s="55" t="s">
        <v>304</v>
      </c>
      <c r="AG24" s="55" t="s">
        <v>305</v>
      </c>
      <c r="AH24" s="56" t="s">
        <v>124</v>
      </c>
      <c r="AI24" s="56" t="s">
        <v>294</v>
      </c>
      <c r="AJ24" s="249"/>
      <c r="AK24" s="249"/>
      <c r="AL24" s="249"/>
      <c r="AM24" s="249"/>
      <c r="AN24" s="249"/>
      <c r="AO24" s="249"/>
      <c r="AP24" s="249"/>
      <c r="AQ24" s="270"/>
      <c r="AR24" s="257"/>
      <c r="AS24" s="257"/>
      <c r="AT24" s="257"/>
      <c r="AU24" s="257"/>
      <c r="AV24" s="268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357</v>
      </c>
      <c r="C26" s="61" t="s">
        <v>358</v>
      </c>
      <c r="D26" s="61">
        <v>2026</v>
      </c>
      <c r="E26" s="61">
        <v>1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1</v>
      </c>
      <c r="M26" s="61" t="s">
        <v>398</v>
      </c>
      <c r="N26" s="61" t="s">
        <v>398</v>
      </c>
      <c r="O26" s="61" t="s">
        <v>359</v>
      </c>
      <c r="P26" s="169">
        <f>'1. паспорт местоположение'!C49*1000</f>
        <v>31666.666666666668</v>
      </c>
      <c r="Q26" s="61" t="s">
        <v>399</v>
      </c>
      <c r="R26" s="169">
        <f>P26</f>
        <v>31666.666666666668</v>
      </c>
      <c r="S26" s="61" t="s">
        <v>360</v>
      </c>
      <c r="T26" s="61" t="s">
        <v>352</v>
      </c>
      <c r="U26" s="61" t="s">
        <v>352</v>
      </c>
      <c r="V26" s="61" t="s">
        <v>352</v>
      </c>
      <c r="W26" s="61" t="s">
        <v>352</v>
      </c>
      <c r="X26" s="61" t="s">
        <v>352</v>
      </c>
      <c r="Y26" s="61" t="s">
        <v>352</v>
      </c>
      <c r="Z26" s="61" t="s">
        <v>352</v>
      </c>
      <c r="AA26" s="61" t="s">
        <v>352</v>
      </c>
      <c r="AB26" s="61" t="s">
        <v>352</v>
      </c>
      <c r="AC26" s="61" t="s">
        <v>352</v>
      </c>
      <c r="AD26" s="61" t="s">
        <v>352</v>
      </c>
      <c r="AE26" s="61" t="s">
        <v>352</v>
      </c>
      <c r="AF26" s="61" t="s">
        <v>352</v>
      </c>
      <c r="AG26" s="61" t="s">
        <v>352</v>
      </c>
      <c r="AH26" s="61" t="s">
        <v>352</v>
      </c>
      <c r="AI26" s="61" t="s">
        <v>352</v>
      </c>
      <c r="AJ26" s="61" t="s">
        <v>352</v>
      </c>
      <c r="AK26" s="61" t="s">
        <v>352</v>
      </c>
      <c r="AL26" s="61" t="s">
        <v>352</v>
      </c>
      <c r="AM26" s="61" t="s">
        <v>352</v>
      </c>
      <c r="AN26" s="61" t="s">
        <v>352</v>
      </c>
      <c r="AO26" s="61" t="s">
        <v>352</v>
      </c>
      <c r="AP26" s="61" t="s">
        <v>352</v>
      </c>
      <c r="AQ26" s="61" t="s">
        <v>352</v>
      </c>
      <c r="AR26" s="61" t="s">
        <v>352</v>
      </c>
      <c r="AS26" s="61" t="s">
        <v>352</v>
      </c>
      <c r="AT26" s="61" t="s">
        <v>352</v>
      </c>
      <c r="AU26" s="61" t="s">
        <v>352</v>
      </c>
      <c r="AV26" s="61" t="s">
        <v>352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abSelected="1" topLeftCell="A13" zoomScale="85" zoomScaleNormal="85" workbookViewId="0">
      <selection activeCell="F27" sqref="F27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1" t="str">
        <f>'7. Паспорт отчет о закупке'!A5:AV5</f>
        <v>Год раскрытия информации: 2025 год</v>
      </c>
      <c r="B5" s="271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5" t="s">
        <v>3</v>
      </c>
      <c r="B7" s="175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6" t="s">
        <v>351</v>
      </c>
      <c r="B9" s="176"/>
      <c r="C9" s="72"/>
      <c r="D9" s="72"/>
      <c r="E9" s="72"/>
      <c r="F9" s="72"/>
      <c r="G9" s="72"/>
      <c r="H9" s="72"/>
    </row>
    <row r="10" spans="1:8" x14ac:dyDescent="0.25">
      <c r="A10" s="177" t="s">
        <v>4</v>
      </c>
      <c r="B10" s="177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6" t="str">
        <f>'7. Паспорт отчет о закупке'!A12:AV12</f>
        <v>Р/СЗ/47/03/0007</v>
      </c>
      <c r="B12" s="176"/>
      <c r="C12" s="72"/>
      <c r="D12" s="72"/>
      <c r="E12" s="72"/>
      <c r="F12" s="72"/>
      <c r="G12" s="72"/>
      <c r="H12" s="72"/>
    </row>
    <row r="13" spans="1:8" x14ac:dyDescent="0.25">
      <c r="A13" s="177" t="s">
        <v>5</v>
      </c>
      <c r="B13" s="177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78" t="str">
        <f>'7. Паспорт отчет о закупке'!A15:AV15</f>
        <v>Приобретение РИСЭ 500 кВт  (АД-500С-Т400-2Р) на базе полноприводного автомобиля КАМАЗ 43118 1 шт.</v>
      </c>
      <c r="B15" s="178"/>
      <c r="C15" s="72"/>
      <c r="D15" s="72"/>
      <c r="E15" s="72"/>
      <c r="F15" s="72"/>
      <c r="G15" s="72"/>
      <c r="H15" s="72"/>
    </row>
    <row r="16" spans="1:8" x14ac:dyDescent="0.25">
      <c r="A16" s="177" t="s">
        <v>6</v>
      </c>
      <c r="B16" s="177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2" t="s">
        <v>307</v>
      </c>
      <c r="B18" s="273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Автомобиль</v>
      </c>
    </row>
    <row r="22" spans="1:2" ht="16.5" thickBot="1" x14ac:dyDescent="0.3">
      <c r="A22" s="125" t="s">
        <v>309</v>
      </c>
      <c r="B22" s="126" t="s">
        <v>387</v>
      </c>
    </row>
    <row r="23" spans="1:2" ht="16.5" thickBot="1" x14ac:dyDescent="0.3">
      <c r="A23" s="125" t="s">
        <v>310</v>
      </c>
      <c r="B23" s="127" t="s">
        <v>400</v>
      </c>
    </row>
    <row r="24" spans="1:2" ht="16.5" thickBot="1" x14ac:dyDescent="0.3">
      <c r="A24" s="125" t="s">
        <v>311</v>
      </c>
      <c r="B24" s="127" t="s">
        <v>352</v>
      </c>
    </row>
    <row r="25" spans="1:2" ht="16.5" thickBot="1" x14ac:dyDescent="0.3">
      <c r="A25" s="128" t="s">
        <v>312</v>
      </c>
      <c r="B25" s="126">
        <f>'3.3 паспорт описание'!C29</f>
        <v>2026</v>
      </c>
    </row>
    <row r="26" spans="1:2" ht="16.5" thickBot="1" x14ac:dyDescent="0.3">
      <c r="A26" s="129" t="s">
        <v>313</v>
      </c>
      <c r="B26" s="127" t="s">
        <v>354</v>
      </c>
    </row>
    <row r="27" spans="1:2" ht="29.25" thickBot="1" x14ac:dyDescent="0.3">
      <c r="A27" s="130" t="s">
        <v>355</v>
      </c>
      <c r="B27" s="165">
        <f>'6.2. Паспорт фин осв ввод'!C24</f>
        <v>38</v>
      </c>
    </row>
    <row r="28" spans="1:2" ht="16.5" thickBot="1" x14ac:dyDescent="0.3">
      <c r="A28" s="131" t="s">
        <v>314</v>
      </c>
      <c r="B28" s="131" t="s">
        <v>388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352</v>
      </c>
    </row>
    <row r="32" spans="1:2" ht="29.25" hidden="1" thickBot="1" x14ac:dyDescent="0.3">
      <c r="A32" s="132" t="s">
        <v>318</v>
      </c>
      <c r="B32" s="135">
        <v>0</v>
      </c>
    </row>
    <row r="33" spans="1:2" ht="16.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16.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16.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352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4"/>
    </row>
    <row r="57" spans="1:2" hidden="1" x14ac:dyDescent="0.25">
      <c r="A57" s="140" t="s">
        <v>334</v>
      </c>
      <c r="B57" s="275"/>
    </row>
    <row r="58" spans="1:2" hidden="1" x14ac:dyDescent="0.25">
      <c r="A58" s="140" t="s">
        <v>335</v>
      </c>
      <c r="B58" s="275"/>
    </row>
    <row r="59" spans="1:2" hidden="1" x14ac:dyDescent="0.25">
      <c r="A59" s="140" t="s">
        <v>336</v>
      </c>
      <c r="B59" s="275"/>
    </row>
    <row r="60" spans="1:2" hidden="1" x14ac:dyDescent="0.25">
      <c r="A60" s="140" t="s">
        <v>337</v>
      </c>
      <c r="B60" s="275"/>
    </row>
    <row r="61" spans="1:2" ht="16.5" hidden="1" thickBot="1" x14ac:dyDescent="0.3">
      <c r="A61" s="141" t="s">
        <v>338</v>
      </c>
      <c r="B61" s="276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352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352</v>
      </c>
    </row>
    <row r="68" spans="1:2" ht="29.25" thickBot="1" x14ac:dyDescent="0.3">
      <c r="A68" s="146" t="s">
        <v>344</v>
      </c>
      <c r="B68" s="142" t="s">
        <v>361</v>
      </c>
    </row>
    <row r="69" spans="1:2" ht="28.5" x14ac:dyDescent="0.25">
      <c r="A69" s="136" t="s">
        <v>345</v>
      </c>
      <c r="B69" s="274" t="s">
        <v>352</v>
      </c>
    </row>
    <row r="70" spans="1:2" x14ac:dyDescent="0.25">
      <c r="A70" s="140" t="s">
        <v>346</v>
      </c>
      <c r="B70" s="275"/>
    </row>
    <row r="71" spans="1:2" x14ac:dyDescent="0.25">
      <c r="A71" s="140" t="s">
        <v>347</v>
      </c>
      <c r="B71" s="275"/>
    </row>
    <row r="72" spans="1:2" x14ac:dyDescent="0.25">
      <c r="A72" s="140" t="s">
        <v>348</v>
      </c>
      <c r="B72" s="275"/>
    </row>
    <row r="73" spans="1:2" x14ac:dyDescent="0.25">
      <c r="A73" s="140" t="s">
        <v>349</v>
      </c>
      <c r="B73" s="275"/>
    </row>
    <row r="74" spans="1:2" ht="16.5" thickBot="1" x14ac:dyDescent="0.3">
      <c r="A74" s="147" t="s">
        <v>350</v>
      </c>
      <c r="B74" s="276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2025-11-22T11:16:13Z</dcterms:modified>
</cp:coreProperties>
</file>